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530" windowHeight="8550" firstSheet="6" activeTab="11"/>
  </bookViews>
  <sheets>
    <sheet name="28年1月末 " sheetId="1" r:id="rId1"/>
    <sheet name="28年2月末 " sheetId="2" r:id="rId2"/>
    <sheet name="28年3月末" sheetId="3" r:id="rId3"/>
    <sheet name="28年4月末" sheetId="4" r:id="rId4"/>
    <sheet name="28年5月末" sheetId="5" r:id="rId5"/>
    <sheet name="28年6月末" sheetId="6" r:id="rId6"/>
    <sheet name="28年7月末" sheetId="7" r:id="rId7"/>
    <sheet name="28年8月末" sheetId="8" r:id="rId8"/>
    <sheet name="28年9月末" sheetId="9" r:id="rId9"/>
    <sheet name="28年10月末" sheetId="10" r:id="rId10"/>
    <sheet name="28年11月末" sheetId="11" r:id="rId11"/>
    <sheet name="28年12月末" sheetId="12" r:id="rId12"/>
  </sheets>
  <definedNames/>
  <calcPr fullCalcOnLoad="1"/>
</workbook>
</file>

<file path=xl/sharedStrings.xml><?xml version="1.0" encoding="utf-8"?>
<sst xmlns="http://schemas.openxmlformats.org/spreadsheetml/2006/main" count="1032" uniqueCount="56">
  <si>
    <t>０歳～４歳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</si>
  <si>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</si>
  <si>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</si>
  <si>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</si>
  <si>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</si>
  <si>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</si>
  <si>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</si>
  <si>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男</t>
  </si>
  <si>
    <t>女</t>
  </si>
  <si>
    <t>計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</si>
  <si>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</si>
  <si>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</si>
  <si>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</si>
  <si>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</si>
  <si>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</si>
  <si>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</si>
  <si>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</si>
  <si>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</si>
  <si>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</si>
  <si>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</si>
  <si>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８５歳～８９歳</t>
  </si>
  <si>
    <t>９０歳～９４歳</t>
  </si>
  <si>
    <t>９５歳～９９歳</t>
  </si>
  <si>
    <t>１００歳以上</t>
  </si>
  <si>
    <t>合　　　計</t>
  </si>
  <si>
    <t>６０歳以上</t>
  </si>
  <si>
    <t>０～５９</t>
  </si>
  <si>
    <t>４０歳以上</t>
  </si>
  <si>
    <t>０～６４</t>
  </si>
  <si>
    <t>５０歳以上</t>
  </si>
  <si>
    <t>０～６９</t>
  </si>
  <si>
    <t>６５歳以上</t>
  </si>
  <si>
    <t>７０歳以上</t>
  </si>
  <si>
    <t>【外国人含む】</t>
  </si>
  <si>
    <t>【日本人のみ】</t>
  </si>
  <si>
    <t>【日本人のみ】</t>
  </si>
  <si>
    <t xml:space="preserve">    ５　　歳　　階　　級　　男　　女　　別　　人　　口　　調　　査　　表　　（平成２８年２月２９日現在）</t>
  </si>
  <si>
    <t xml:space="preserve">    ５　　歳　　階　　級　　男　　女　　別　　人　　口　　調　　査　　表　　（平成２８年２月２９日現在）</t>
  </si>
  <si>
    <t xml:space="preserve">    ５　　歳　　階　　級　　男　　女　　別　　人　　口　　調　　査　　表　　（平成２８年３月３１日現在）</t>
  </si>
  <si>
    <t xml:space="preserve">    ５　　歳　　階　　級　　男　　女　　別　　人　　口　　調　　査　　表　　（平成２８年4月３0日現在）</t>
  </si>
  <si>
    <t xml:space="preserve">    ５　　歳　　階　　級　　男　　女　　別　　人　　口　　調　　査　　表　　（平成２８年５月３１日現在）</t>
  </si>
  <si>
    <t xml:space="preserve">    ５　　歳　　階　　級　　男　　女　　別　　人　　口　　調　　査　　表　　（平成２８年５月３１日現在）</t>
  </si>
  <si>
    <t xml:space="preserve">    ５　　歳　　階　　級　　男　　女　　別　　人　　口　　調　　査　　表　　（平成２８年６月３０日現在）</t>
  </si>
  <si>
    <t xml:space="preserve">    ５　　歳　　階　　級　　男　　女　　別　　人　　口　　調　　査　　表　　（平成２８年７月３１日現在）</t>
  </si>
  <si>
    <t xml:space="preserve">    ５　　歳　　階　　級　　男　　女　　別　　人　　口　　調　　査　　表　　（平成２８年７月３１日現在）</t>
  </si>
  <si>
    <t xml:space="preserve">    ５　　歳　　階　　級　　男　　女　　別　　人　　口　　調　　査　　表　　（平成２８年８月３１日現在）</t>
  </si>
  <si>
    <t xml:space="preserve">    ５　　歳　　階　　級　　男　　女　　別　　人　　口　　調　　査　　表　　（平成２８年８月３１日現在）</t>
  </si>
  <si>
    <t xml:space="preserve">    ５　　歳　　階　　級　　男　　女　　別　　人　　口　　調　　査　　表　　（平成２８年９月３０日現在）</t>
  </si>
  <si>
    <t xml:space="preserve">    ５　　歳　　階　　級　　男　　女　　別　　人　　口　　調　　査　　表　　（平成２８年９月３０日現在）</t>
  </si>
  <si>
    <t xml:space="preserve">    ５　　歳　　階　　級　　男　　女　　別　　人　　口　　調　　査　　表　　（平成２８年１０月３１日現在）</t>
  </si>
  <si>
    <t xml:space="preserve">    ５　　歳　　階　　級　　男　　女　　別　　人　　口　　調　　査　　表　　（平成２８年１０月３１日現在）</t>
  </si>
  <si>
    <t xml:space="preserve">    ５　　歳　　階　　級　　男　　女　　別　　人　　口　　調　　査　　表　　（平成２８年１１月３０日現在）</t>
  </si>
  <si>
    <t xml:space="preserve">    ５　　歳　　階　　級　　男　　女　　別　　人　　口　　調　　査　　表　　（平成２８年１１月３０日現在）</t>
  </si>
  <si>
    <t xml:space="preserve">    ５　　歳　　階　　級　　男　　女　　別　　人　　口　　調　　査　　表　　（平成２８年１２月３１日現在）</t>
  </si>
  <si>
    <t xml:space="preserve">    ５　　歳　　階　　級　　男　　女　　別　　人　　口　　調　　査　　表　　（平成２８年１月３１日現在）</t>
  </si>
  <si>
    <t xml:space="preserve">    ５　　歳　　階　　級　　男　　女　　別　　人　　口　　調　　査　　表　　（平成２８年１月３１日現在）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</si>
</sst>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8" fontId="0" fillId="0" borderId="0" xfId="48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0">
      <selection activeCell="F19" sqref="F19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54</v>
      </c>
      <c r="B1" s="8"/>
      <c r="C1" s="8"/>
      <c r="D1" s="8"/>
      <c r="E1" s="8"/>
      <c r="F1" s="8"/>
      <c r="G1" s="8"/>
      <c r="H1" s="8"/>
      <c r="J1" s="8" t="s">
        <v>55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34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74</v>
      </c>
      <c r="C4" s="1">
        <v>76</v>
      </c>
      <c r="D4" s="1">
        <v>67</v>
      </c>
      <c r="E4" s="1">
        <v>82</v>
      </c>
      <c r="F4" s="1">
        <v>89</v>
      </c>
      <c r="G4" s="1">
        <v>96</v>
      </c>
      <c r="H4" s="1">
        <v>105</v>
      </c>
      <c r="J4" s="1" t="s">
        <v>7</v>
      </c>
      <c r="K4" s="1">
        <v>73</v>
      </c>
      <c r="L4" s="1">
        <v>76</v>
      </c>
      <c r="M4" s="1">
        <v>67</v>
      </c>
      <c r="N4" s="1">
        <v>82</v>
      </c>
      <c r="O4" s="1">
        <v>86</v>
      </c>
      <c r="P4" s="1">
        <v>92</v>
      </c>
      <c r="Q4" s="1">
        <v>100</v>
      </c>
    </row>
    <row r="5" spans="1:17" s="3" customFormat="1" ht="24" customHeight="1">
      <c r="A5" s="1" t="s">
        <v>8</v>
      </c>
      <c r="B5" s="1">
        <v>74</v>
      </c>
      <c r="C5" s="1">
        <v>64</v>
      </c>
      <c r="D5" s="1">
        <v>86</v>
      </c>
      <c r="E5" s="1">
        <v>95</v>
      </c>
      <c r="F5" s="1">
        <v>105</v>
      </c>
      <c r="G5" s="1">
        <v>74</v>
      </c>
      <c r="H5" s="1">
        <v>90</v>
      </c>
      <c r="J5" s="1" t="s">
        <v>8</v>
      </c>
      <c r="K5" s="1">
        <v>74</v>
      </c>
      <c r="L5" s="1">
        <v>64</v>
      </c>
      <c r="M5" s="1">
        <v>86</v>
      </c>
      <c r="N5" s="1">
        <v>95</v>
      </c>
      <c r="O5" s="1">
        <v>99</v>
      </c>
      <c r="P5" s="1">
        <v>70</v>
      </c>
      <c r="Q5" s="1">
        <v>88</v>
      </c>
    </row>
    <row r="6" spans="1:17" s="3" customFormat="1" ht="24" customHeight="1">
      <c r="A6" s="1" t="s">
        <v>9</v>
      </c>
      <c r="B6" s="1">
        <f aca="true" t="shared" si="0" ref="B6:H6">SUM(B4:B5)</f>
        <v>148</v>
      </c>
      <c r="C6" s="1">
        <f t="shared" si="0"/>
        <v>140</v>
      </c>
      <c r="D6" s="1">
        <f t="shared" si="0"/>
        <v>153</v>
      </c>
      <c r="E6" s="1">
        <f t="shared" si="0"/>
        <v>177</v>
      </c>
      <c r="F6" s="1">
        <f t="shared" si="0"/>
        <v>194</v>
      </c>
      <c r="G6" s="1">
        <f t="shared" si="0"/>
        <v>170</v>
      </c>
      <c r="H6" s="1">
        <f t="shared" si="0"/>
        <v>195</v>
      </c>
      <c r="J6" s="1" t="s">
        <v>9</v>
      </c>
      <c r="K6" s="1">
        <f aca="true" t="shared" si="1" ref="K6:Q6">SUM(K4:K5)</f>
        <v>147</v>
      </c>
      <c r="L6" s="1">
        <f t="shared" si="1"/>
        <v>140</v>
      </c>
      <c r="M6" s="1">
        <f t="shared" si="1"/>
        <v>153</v>
      </c>
      <c r="N6" s="1">
        <f t="shared" si="1"/>
        <v>177</v>
      </c>
      <c r="O6" s="1">
        <f t="shared" si="1"/>
        <v>185</v>
      </c>
      <c r="P6" s="1">
        <f t="shared" si="1"/>
        <v>162</v>
      </c>
      <c r="Q6" s="1">
        <f t="shared" si="1"/>
        <v>188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138</v>
      </c>
      <c r="C9" s="1">
        <v>139</v>
      </c>
      <c r="D9" s="1">
        <v>116</v>
      </c>
      <c r="E9" s="1">
        <v>137</v>
      </c>
      <c r="F9" s="1">
        <v>125</v>
      </c>
      <c r="G9" s="1">
        <v>141</v>
      </c>
      <c r="H9" s="1">
        <v>179</v>
      </c>
      <c r="J9" s="1" t="s">
        <v>7</v>
      </c>
      <c r="K9" s="1">
        <v>136</v>
      </c>
      <c r="L9" s="1">
        <v>138</v>
      </c>
      <c r="M9" s="1">
        <v>115</v>
      </c>
      <c r="N9" s="1">
        <v>137</v>
      </c>
      <c r="O9" s="1">
        <v>124</v>
      </c>
      <c r="P9" s="1">
        <v>141</v>
      </c>
      <c r="Q9" s="1">
        <v>179</v>
      </c>
    </row>
    <row r="10" spans="1:17" s="3" customFormat="1" ht="24" customHeight="1">
      <c r="A10" s="1" t="s">
        <v>8</v>
      </c>
      <c r="B10" s="1">
        <v>100</v>
      </c>
      <c r="C10" s="1">
        <v>128</v>
      </c>
      <c r="D10" s="1">
        <v>128</v>
      </c>
      <c r="E10" s="1">
        <v>131</v>
      </c>
      <c r="F10" s="1">
        <v>149</v>
      </c>
      <c r="G10" s="1">
        <v>179</v>
      </c>
      <c r="H10" s="1">
        <v>187</v>
      </c>
      <c r="J10" s="1" t="s">
        <v>8</v>
      </c>
      <c r="K10" s="1">
        <v>99</v>
      </c>
      <c r="L10" s="1">
        <v>128</v>
      </c>
      <c r="M10" s="1">
        <v>128</v>
      </c>
      <c r="N10" s="1">
        <v>130</v>
      </c>
      <c r="O10" s="1">
        <v>149</v>
      </c>
      <c r="P10" s="1">
        <v>179</v>
      </c>
      <c r="Q10" s="1">
        <v>187</v>
      </c>
    </row>
    <row r="11" spans="1:17" s="3" customFormat="1" ht="24" customHeight="1">
      <c r="A11" s="1" t="s">
        <v>9</v>
      </c>
      <c r="B11" s="1">
        <f>SUM(B9:B10)</f>
        <v>238</v>
      </c>
      <c r="C11" s="1">
        <f aca="true" t="shared" si="2" ref="C11:H11">SUM(C9:C10)</f>
        <v>267</v>
      </c>
      <c r="D11" s="1">
        <f t="shared" si="2"/>
        <v>244</v>
      </c>
      <c r="E11" s="1">
        <f t="shared" si="2"/>
        <v>268</v>
      </c>
      <c r="F11" s="1">
        <f t="shared" si="2"/>
        <v>274</v>
      </c>
      <c r="G11" s="1">
        <f t="shared" si="2"/>
        <v>320</v>
      </c>
      <c r="H11" s="1">
        <f t="shared" si="2"/>
        <v>366</v>
      </c>
      <c r="J11" s="1" t="s">
        <v>9</v>
      </c>
      <c r="K11" s="1">
        <f>SUM(K9:K10)</f>
        <v>235</v>
      </c>
      <c r="L11" s="1">
        <f aca="true" t="shared" si="3" ref="L11:Q11">SUM(L9:L10)</f>
        <v>266</v>
      </c>
      <c r="M11" s="1">
        <f t="shared" si="3"/>
        <v>243</v>
      </c>
      <c r="N11" s="1">
        <f t="shared" si="3"/>
        <v>267</v>
      </c>
      <c r="O11" s="1">
        <f t="shared" si="3"/>
        <v>273</v>
      </c>
      <c r="P11" s="1">
        <f t="shared" si="3"/>
        <v>320</v>
      </c>
      <c r="Q11" s="1">
        <f t="shared" si="3"/>
        <v>366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120</v>
      </c>
      <c r="C14" s="1">
        <v>115</v>
      </c>
      <c r="D14" s="1">
        <v>111</v>
      </c>
      <c r="E14" s="1">
        <v>61</v>
      </c>
      <c r="F14" s="1">
        <v>21</v>
      </c>
      <c r="G14" s="1">
        <v>4</v>
      </c>
      <c r="H14" s="1">
        <v>0</v>
      </c>
      <c r="J14" s="1" t="s">
        <v>7</v>
      </c>
      <c r="K14" s="1">
        <v>120</v>
      </c>
      <c r="L14" s="1">
        <v>114</v>
      </c>
      <c r="M14" s="1">
        <v>111</v>
      </c>
      <c r="N14" s="1">
        <v>60</v>
      </c>
      <c r="O14" s="1">
        <v>21</v>
      </c>
      <c r="P14" s="1">
        <v>4</v>
      </c>
      <c r="Q14" s="1">
        <v>0</v>
      </c>
    </row>
    <row r="15" spans="1:17" s="3" customFormat="1" ht="24" customHeight="1">
      <c r="A15" s="1" t="s">
        <v>8</v>
      </c>
      <c r="B15" s="1">
        <v>145</v>
      </c>
      <c r="C15" s="1">
        <v>177</v>
      </c>
      <c r="D15" s="1">
        <v>136</v>
      </c>
      <c r="E15" s="1">
        <v>110</v>
      </c>
      <c r="F15" s="1">
        <v>68</v>
      </c>
      <c r="G15" s="1">
        <v>21</v>
      </c>
      <c r="H15" s="1">
        <v>4</v>
      </c>
      <c r="J15" s="1" t="s">
        <v>8</v>
      </c>
      <c r="K15" s="1">
        <v>144</v>
      </c>
      <c r="L15" s="1">
        <v>177</v>
      </c>
      <c r="M15" s="1">
        <v>136</v>
      </c>
      <c r="N15" s="1">
        <v>110</v>
      </c>
      <c r="O15" s="1">
        <v>68</v>
      </c>
      <c r="P15" s="1">
        <v>21</v>
      </c>
      <c r="Q15" s="1">
        <v>4</v>
      </c>
    </row>
    <row r="16" spans="1:17" s="3" customFormat="1" ht="24" customHeight="1">
      <c r="A16" s="1" t="s">
        <v>9</v>
      </c>
      <c r="B16" s="1">
        <f aca="true" t="shared" si="4" ref="B16:H16">SUM(B14:B15)</f>
        <v>265</v>
      </c>
      <c r="C16" s="1">
        <f t="shared" si="4"/>
        <v>292</v>
      </c>
      <c r="D16" s="1">
        <f t="shared" si="4"/>
        <v>247</v>
      </c>
      <c r="E16" s="1">
        <f t="shared" si="4"/>
        <v>171</v>
      </c>
      <c r="F16" s="1">
        <f t="shared" si="4"/>
        <v>89</v>
      </c>
      <c r="G16" s="1">
        <f t="shared" si="4"/>
        <v>25</v>
      </c>
      <c r="H16" s="1">
        <f t="shared" si="4"/>
        <v>4</v>
      </c>
      <c r="J16" s="1" t="s">
        <v>9</v>
      </c>
      <c r="K16" s="1">
        <f aca="true" t="shared" si="5" ref="K16:Q16">SUM(K14:K15)</f>
        <v>264</v>
      </c>
      <c r="L16" s="1">
        <f t="shared" si="5"/>
        <v>291</v>
      </c>
      <c r="M16" s="1">
        <f t="shared" si="5"/>
        <v>247</v>
      </c>
      <c r="N16" s="1">
        <f t="shared" si="5"/>
        <v>170</v>
      </c>
      <c r="O16" s="1">
        <f t="shared" si="5"/>
        <v>89</v>
      </c>
      <c r="P16" s="1">
        <f t="shared" si="5"/>
        <v>25</v>
      </c>
      <c r="Q16" s="1">
        <f t="shared" si="5"/>
        <v>4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1996</v>
      </c>
      <c r="G19" s="1">
        <f>B5+D5+E5+F5+G5+H5+B10+C10+D10+E10+F10+G10+H10+B15+C15+D15+E15+F15+G15+H15+C5</f>
        <v>2251</v>
      </c>
      <c r="H19" s="1">
        <f>SUM(F19:G19)</f>
        <v>4247</v>
      </c>
      <c r="O19" s="1">
        <f>K4+L4+M4+N4+O4+P4+Q4+K9+L9+M9+N9+O9+P9+Q9+K14+L14+M14+N14+O14+P14+Q14</f>
        <v>1976</v>
      </c>
      <c r="P19" s="1">
        <f>K5+M5+N5+O5+P5+Q5+K10+L10+M10+N10+O10+P10+Q10+K15+L15+M15+N15+O15+P15+Q15+L5</f>
        <v>2236</v>
      </c>
      <c r="Q19" s="1">
        <f>SUM(O19:P19)</f>
        <v>4212</v>
      </c>
    </row>
    <row r="20" spans="1:13" ht="13.5">
      <c r="A20" s="4" t="s">
        <v>26</v>
      </c>
      <c r="B20" s="5">
        <f>B6+C6+D6+E6+F6+G6+H6+B11+C11+D11+E11+F11</f>
        <v>2468</v>
      </c>
      <c r="C20" s="6" t="s">
        <v>27</v>
      </c>
      <c r="D20" s="5">
        <f>C11+D11+E11+F11+G11+H11+B16+C16+D16+E16+F16+G16+H16</f>
        <v>2832</v>
      </c>
      <c r="J20" s="4" t="s">
        <v>26</v>
      </c>
      <c r="K20" s="5">
        <f>K6+L6+M6+N6+O6+P6+Q6+K11+L11+M11+N11+O11</f>
        <v>2436</v>
      </c>
      <c r="L20" s="6" t="s">
        <v>27</v>
      </c>
      <c r="M20" s="5">
        <f>L11+M11+N11+O11+P11+Q11+K16+L16+M16+N16+O16+P16+Q16</f>
        <v>2825</v>
      </c>
    </row>
    <row r="21" spans="1:13" ht="13.5">
      <c r="A21" s="4" t="s">
        <v>28</v>
      </c>
      <c r="B21" s="5">
        <f>B20+G11</f>
        <v>2788</v>
      </c>
      <c r="C21" s="6" t="s">
        <v>29</v>
      </c>
      <c r="D21" s="5">
        <f>D20-C11-D11</f>
        <v>2321</v>
      </c>
      <c r="J21" s="4" t="s">
        <v>28</v>
      </c>
      <c r="K21" s="5">
        <f>K20+P11</f>
        <v>2756</v>
      </c>
      <c r="L21" s="6" t="s">
        <v>29</v>
      </c>
      <c r="M21" s="5">
        <f>M20-L11-M11</f>
        <v>2316</v>
      </c>
    </row>
    <row r="22" spans="1:13" ht="13.5">
      <c r="A22" s="4" t="s">
        <v>30</v>
      </c>
      <c r="B22" s="5">
        <f>B21+H11</f>
        <v>3154</v>
      </c>
      <c r="C22" s="6" t="s">
        <v>25</v>
      </c>
      <c r="D22" s="5">
        <f>D21-E11-F11</f>
        <v>1779</v>
      </c>
      <c r="J22" s="4" t="s">
        <v>30</v>
      </c>
      <c r="K22" s="5">
        <f>K21+Q11</f>
        <v>3122</v>
      </c>
      <c r="L22" s="6" t="s">
        <v>25</v>
      </c>
      <c r="M22" s="5">
        <f>M21-N11-O11</f>
        <v>1776</v>
      </c>
    </row>
    <row r="23" spans="3:13" ht="13.5">
      <c r="C23" s="6" t="s">
        <v>31</v>
      </c>
      <c r="D23" s="5">
        <f>D22-G11</f>
        <v>1459</v>
      </c>
      <c r="L23" s="6" t="s">
        <v>31</v>
      </c>
      <c r="M23" s="5">
        <f>M22-P11</f>
        <v>1456</v>
      </c>
    </row>
    <row r="24" spans="3:13" ht="13.5">
      <c r="C24" s="6" t="s">
        <v>32</v>
      </c>
      <c r="D24" s="5">
        <f>D23-H11</f>
        <v>1093</v>
      </c>
      <c r="L24" s="6" t="s">
        <v>32</v>
      </c>
      <c r="M24" s="5">
        <f>M23-Q11</f>
        <v>1090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Q16" sqref="Q16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49</v>
      </c>
      <c r="B1" s="8"/>
      <c r="C1" s="8"/>
      <c r="D1" s="8"/>
      <c r="E1" s="8"/>
      <c r="F1" s="8"/>
      <c r="G1" s="8"/>
      <c r="H1" s="8"/>
      <c r="J1" s="8" t="s">
        <v>50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69</v>
      </c>
      <c r="C4" s="1">
        <v>76</v>
      </c>
      <c r="D4" s="1">
        <v>65</v>
      </c>
      <c r="E4" s="1">
        <v>72</v>
      </c>
      <c r="F4" s="1">
        <v>96</v>
      </c>
      <c r="G4" s="1">
        <v>91</v>
      </c>
      <c r="H4" s="1">
        <v>92</v>
      </c>
      <c r="J4" s="1" t="s">
        <v>7</v>
      </c>
      <c r="K4" s="1">
        <v>67</v>
      </c>
      <c r="L4" s="1">
        <v>76</v>
      </c>
      <c r="M4" s="1">
        <v>65</v>
      </c>
      <c r="N4" s="1">
        <v>72</v>
      </c>
      <c r="O4" s="1">
        <v>93</v>
      </c>
      <c r="P4" s="1">
        <v>89</v>
      </c>
      <c r="Q4" s="1">
        <v>89</v>
      </c>
    </row>
    <row r="5" spans="1:17" s="3" customFormat="1" ht="24" customHeight="1">
      <c r="A5" s="1" t="s">
        <v>8</v>
      </c>
      <c r="B5" s="1">
        <v>71</v>
      </c>
      <c r="C5" s="1">
        <v>71</v>
      </c>
      <c r="D5" s="1">
        <v>82</v>
      </c>
      <c r="E5" s="1">
        <v>98</v>
      </c>
      <c r="F5" s="1">
        <v>92</v>
      </c>
      <c r="G5" s="1">
        <v>75</v>
      </c>
      <c r="H5" s="1">
        <v>80</v>
      </c>
      <c r="J5" s="1" t="s">
        <v>8</v>
      </c>
      <c r="K5" s="1">
        <v>71</v>
      </c>
      <c r="L5" s="1">
        <v>71</v>
      </c>
      <c r="M5" s="1">
        <v>82</v>
      </c>
      <c r="N5" s="1">
        <v>98</v>
      </c>
      <c r="O5" s="1">
        <v>85</v>
      </c>
      <c r="P5" s="1">
        <v>73</v>
      </c>
      <c r="Q5" s="1">
        <v>78</v>
      </c>
    </row>
    <row r="6" spans="1:17" s="3" customFormat="1" ht="24" customHeight="1">
      <c r="A6" s="1" t="s">
        <v>9</v>
      </c>
      <c r="B6" s="1">
        <f aca="true" t="shared" si="0" ref="B6:H6">SUM(B4:B5)</f>
        <v>140</v>
      </c>
      <c r="C6" s="1">
        <f t="shared" si="0"/>
        <v>147</v>
      </c>
      <c r="D6" s="1">
        <f t="shared" si="0"/>
        <v>147</v>
      </c>
      <c r="E6" s="1">
        <f t="shared" si="0"/>
        <v>170</v>
      </c>
      <c r="F6" s="1">
        <f t="shared" si="0"/>
        <v>188</v>
      </c>
      <c r="G6" s="1">
        <f t="shared" si="0"/>
        <v>166</v>
      </c>
      <c r="H6" s="1">
        <f t="shared" si="0"/>
        <v>172</v>
      </c>
      <c r="J6" s="1" t="s">
        <v>9</v>
      </c>
      <c r="K6" s="1">
        <f aca="true" t="shared" si="1" ref="K6:Q6">SUM(K4:K5)</f>
        <v>138</v>
      </c>
      <c r="L6" s="1">
        <f t="shared" si="1"/>
        <v>147</v>
      </c>
      <c r="M6" s="1">
        <f t="shared" si="1"/>
        <v>147</v>
      </c>
      <c r="N6" s="1">
        <f t="shared" si="1"/>
        <v>170</v>
      </c>
      <c r="O6" s="1">
        <f t="shared" si="1"/>
        <v>178</v>
      </c>
      <c r="P6" s="1">
        <f t="shared" si="1"/>
        <v>162</v>
      </c>
      <c r="Q6" s="1">
        <f t="shared" si="1"/>
        <v>167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126</v>
      </c>
      <c r="C9" s="1">
        <v>144</v>
      </c>
      <c r="D9" s="1">
        <v>131</v>
      </c>
      <c r="E9" s="1">
        <v>133</v>
      </c>
      <c r="F9" s="1">
        <v>128</v>
      </c>
      <c r="G9" s="1">
        <v>132</v>
      </c>
      <c r="H9" s="1">
        <v>194</v>
      </c>
      <c r="J9" s="1" t="s">
        <v>7</v>
      </c>
      <c r="K9" s="1">
        <v>123</v>
      </c>
      <c r="L9" s="1">
        <v>143</v>
      </c>
      <c r="M9" s="1">
        <v>129</v>
      </c>
      <c r="N9" s="1">
        <v>132</v>
      </c>
      <c r="O9" s="1">
        <v>126</v>
      </c>
      <c r="P9" s="1">
        <v>132</v>
      </c>
      <c r="Q9" s="1">
        <v>194</v>
      </c>
    </row>
    <row r="10" spans="1:17" s="3" customFormat="1" ht="24" customHeight="1">
      <c r="A10" s="1" t="s">
        <v>8</v>
      </c>
      <c r="B10" s="1">
        <v>109</v>
      </c>
      <c r="C10" s="1">
        <v>122</v>
      </c>
      <c r="D10" s="1">
        <v>138</v>
      </c>
      <c r="E10" s="1">
        <v>124</v>
      </c>
      <c r="F10" s="1">
        <v>145</v>
      </c>
      <c r="G10" s="1">
        <v>179</v>
      </c>
      <c r="H10" s="1">
        <v>191</v>
      </c>
      <c r="J10" s="1" t="s">
        <v>8</v>
      </c>
      <c r="K10" s="1">
        <v>109</v>
      </c>
      <c r="L10" s="1">
        <v>121</v>
      </c>
      <c r="M10" s="1">
        <v>138</v>
      </c>
      <c r="N10" s="1">
        <v>123</v>
      </c>
      <c r="O10" s="1">
        <v>145</v>
      </c>
      <c r="P10" s="1">
        <v>179</v>
      </c>
      <c r="Q10" s="1">
        <v>191</v>
      </c>
    </row>
    <row r="11" spans="1:17" s="3" customFormat="1" ht="24" customHeight="1">
      <c r="A11" s="1" t="s">
        <v>9</v>
      </c>
      <c r="B11" s="1">
        <f aca="true" t="shared" si="2" ref="B11:H11">SUM(B9:B10)</f>
        <v>235</v>
      </c>
      <c r="C11" s="1">
        <f>SUM(C9:C10)</f>
        <v>266</v>
      </c>
      <c r="D11" s="1">
        <f t="shared" si="2"/>
        <v>269</v>
      </c>
      <c r="E11" s="1">
        <f t="shared" si="2"/>
        <v>257</v>
      </c>
      <c r="F11" s="1">
        <f t="shared" si="2"/>
        <v>273</v>
      </c>
      <c r="G11" s="1">
        <f t="shared" si="2"/>
        <v>311</v>
      </c>
      <c r="H11" s="1">
        <f t="shared" si="2"/>
        <v>385</v>
      </c>
      <c r="J11" s="1" t="s">
        <v>9</v>
      </c>
      <c r="K11" s="1">
        <f aca="true" t="shared" si="3" ref="K11:Q11">SUM(K9:K10)</f>
        <v>232</v>
      </c>
      <c r="L11" s="1">
        <f t="shared" si="3"/>
        <v>264</v>
      </c>
      <c r="M11" s="1">
        <f t="shared" si="3"/>
        <v>267</v>
      </c>
      <c r="N11" s="1">
        <f t="shared" si="3"/>
        <v>255</v>
      </c>
      <c r="O11" s="1">
        <f t="shared" si="3"/>
        <v>271</v>
      </c>
      <c r="P11" s="1">
        <f t="shared" si="3"/>
        <v>311</v>
      </c>
      <c r="Q11" s="1">
        <f t="shared" si="3"/>
        <v>385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106</v>
      </c>
      <c r="C14" s="1">
        <v>122</v>
      </c>
      <c r="D14" s="1">
        <v>108</v>
      </c>
      <c r="E14" s="1">
        <v>65</v>
      </c>
      <c r="F14" s="1">
        <v>20</v>
      </c>
      <c r="G14" s="1">
        <v>3</v>
      </c>
      <c r="H14" s="1">
        <v>0</v>
      </c>
      <c r="J14" s="1" t="s">
        <v>7</v>
      </c>
      <c r="K14" s="1">
        <v>106</v>
      </c>
      <c r="L14" s="1">
        <v>121</v>
      </c>
      <c r="M14" s="1">
        <v>108</v>
      </c>
      <c r="N14" s="1">
        <v>64</v>
      </c>
      <c r="O14" s="1">
        <v>20</v>
      </c>
      <c r="P14" s="1">
        <v>3</v>
      </c>
      <c r="Q14" s="1">
        <v>0</v>
      </c>
    </row>
    <row r="15" spans="1:17" s="3" customFormat="1" ht="24" customHeight="1">
      <c r="A15" s="1" t="s">
        <v>8</v>
      </c>
      <c r="B15" s="1">
        <v>138</v>
      </c>
      <c r="C15" s="1">
        <v>169</v>
      </c>
      <c r="D15" s="1">
        <v>144</v>
      </c>
      <c r="E15" s="1">
        <v>98</v>
      </c>
      <c r="F15" s="1">
        <v>70</v>
      </c>
      <c r="G15" s="1">
        <v>25</v>
      </c>
      <c r="H15" s="1">
        <v>4</v>
      </c>
      <c r="J15" s="1" t="s">
        <v>8</v>
      </c>
      <c r="K15" s="1">
        <v>137</v>
      </c>
      <c r="L15" s="1">
        <v>169</v>
      </c>
      <c r="M15" s="1">
        <v>144</v>
      </c>
      <c r="N15" s="1">
        <v>98</v>
      </c>
      <c r="O15" s="1">
        <v>70</v>
      </c>
      <c r="P15" s="1">
        <v>25</v>
      </c>
      <c r="Q15" s="1">
        <v>4</v>
      </c>
    </row>
    <row r="16" spans="1:17" s="3" customFormat="1" ht="24" customHeight="1">
      <c r="A16" s="1" t="s">
        <v>9</v>
      </c>
      <c r="B16" s="1">
        <f aca="true" t="shared" si="4" ref="B16:H16">SUM(B14:B15)</f>
        <v>244</v>
      </c>
      <c r="C16" s="1">
        <f t="shared" si="4"/>
        <v>291</v>
      </c>
      <c r="D16" s="1">
        <f t="shared" si="4"/>
        <v>252</v>
      </c>
      <c r="E16" s="1">
        <f t="shared" si="4"/>
        <v>163</v>
      </c>
      <c r="F16" s="1">
        <f t="shared" si="4"/>
        <v>90</v>
      </c>
      <c r="G16" s="1">
        <f t="shared" si="4"/>
        <v>28</v>
      </c>
      <c r="H16" s="1">
        <f t="shared" si="4"/>
        <v>4</v>
      </c>
      <c r="J16" s="1" t="s">
        <v>9</v>
      </c>
      <c r="K16" s="1">
        <f aca="true" t="shared" si="5" ref="K16:Q16">SUM(K14:K15)</f>
        <v>243</v>
      </c>
      <c r="L16" s="1">
        <f t="shared" si="5"/>
        <v>290</v>
      </c>
      <c r="M16" s="1">
        <f t="shared" si="5"/>
        <v>252</v>
      </c>
      <c r="N16" s="1">
        <f t="shared" si="5"/>
        <v>162</v>
      </c>
      <c r="O16" s="1">
        <f t="shared" si="5"/>
        <v>90</v>
      </c>
      <c r="P16" s="1">
        <f t="shared" si="5"/>
        <v>28</v>
      </c>
      <c r="Q16" s="1">
        <f t="shared" si="5"/>
        <v>4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1973</v>
      </c>
      <c r="G19" s="1">
        <f>B5+D5+E5+F5+G5+H5+B10+C10+D10+E10+F10+G10+H10+B15+C15+D15+E15+F15+G15+H15+C5</f>
        <v>2225</v>
      </c>
      <c r="H19" s="1">
        <f>SUM(F19:G19)</f>
        <v>4198</v>
      </c>
      <c r="O19" s="1">
        <f>K4+L4+M4+N4+O4+P4+Q4+K9+L9+M9+N9+O9+P9+Q9+K14+L14+M14+N14+O14+P14+Q14</f>
        <v>1952</v>
      </c>
      <c r="P19" s="1">
        <f>K5+M5+N5+O5+P5+Q5+K10+L10+M10+N10+O10+P10+Q10+K15+L15+M15+N15+O15+P15+Q15+L5</f>
        <v>2211</v>
      </c>
      <c r="Q19" s="1">
        <f>SUM(O19:P19)</f>
        <v>4163</v>
      </c>
    </row>
    <row r="20" spans="1:13" ht="13.5">
      <c r="A20" s="4" t="s">
        <v>26</v>
      </c>
      <c r="B20" s="5">
        <f>B6+C6+D6+E6+F6+G6+H6+B11+C11+D11+E11+F11</f>
        <v>2430</v>
      </c>
      <c r="C20" s="6" t="s">
        <v>27</v>
      </c>
      <c r="D20" s="5">
        <f>C11+D11+E11+F11+G11+H11+B16+C16+D16+E16+F16+G16+H16</f>
        <v>2833</v>
      </c>
      <c r="J20" s="4" t="s">
        <v>26</v>
      </c>
      <c r="K20" s="5">
        <f>K6+L6+M6+N6+O6+P6+Q6+K11+L11+M11+N11+O11</f>
        <v>2398</v>
      </c>
      <c r="L20" s="6" t="s">
        <v>27</v>
      </c>
      <c r="M20" s="5">
        <f>L11+M11+N11+O11+P11+Q11+K16+L16+M16+N16+O16+P16+Q16</f>
        <v>2822</v>
      </c>
    </row>
    <row r="21" spans="1:13" ht="13.5">
      <c r="A21" s="4" t="s">
        <v>28</v>
      </c>
      <c r="B21" s="5">
        <f>B20+G11</f>
        <v>2741</v>
      </c>
      <c r="C21" s="6" t="s">
        <v>29</v>
      </c>
      <c r="D21" s="5">
        <f>D20-C11-D11</f>
        <v>2298</v>
      </c>
      <c r="J21" s="4" t="s">
        <v>28</v>
      </c>
      <c r="K21" s="5">
        <f>K20+P11</f>
        <v>2709</v>
      </c>
      <c r="L21" s="6" t="s">
        <v>29</v>
      </c>
      <c r="M21" s="5">
        <f>M20-L11-M11</f>
        <v>2291</v>
      </c>
    </row>
    <row r="22" spans="1:13" ht="13.5">
      <c r="A22" s="4" t="s">
        <v>30</v>
      </c>
      <c r="B22" s="5">
        <f>B21+H11</f>
        <v>3126</v>
      </c>
      <c r="C22" s="6" t="s">
        <v>25</v>
      </c>
      <c r="D22" s="5">
        <f>D21-E11-F11</f>
        <v>1768</v>
      </c>
      <c r="J22" s="4" t="s">
        <v>30</v>
      </c>
      <c r="K22" s="5">
        <f>K21+Q11</f>
        <v>3094</v>
      </c>
      <c r="L22" s="6" t="s">
        <v>25</v>
      </c>
      <c r="M22" s="5">
        <f>M21-N11-O11</f>
        <v>1765</v>
      </c>
    </row>
    <row r="23" spans="3:13" ht="13.5">
      <c r="C23" s="6" t="s">
        <v>31</v>
      </c>
      <c r="D23" s="5">
        <f>D22-G11</f>
        <v>1457</v>
      </c>
      <c r="L23" s="6" t="s">
        <v>31</v>
      </c>
      <c r="M23" s="5">
        <f>M22-P11</f>
        <v>1454</v>
      </c>
    </row>
    <row r="24" spans="3:13" ht="13.5">
      <c r="C24" s="6" t="s">
        <v>32</v>
      </c>
      <c r="D24" s="5">
        <f>D23-H11</f>
        <v>1072</v>
      </c>
      <c r="L24" s="6" t="s">
        <v>32</v>
      </c>
      <c r="M24" s="5">
        <f>M23-Q11</f>
        <v>1069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E1">
      <selection activeCell="Q16" sqref="Q16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51</v>
      </c>
      <c r="B1" s="8"/>
      <c r="C1" s="8"/>
      <c r="D1" s="8"/>
      <c r="E1" s="8"/>
      <c r="F1" s="8"/>
      <c r="G1" s="8"/>
      <c r="H1" s="8"/>
      <c r="J1" s="8" t="s">
        <v>52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71</v>
      </c>
      <c r="C4" s="1">
        <v>75</v>
      </c>
      <c r="D4" s="1">
        <v>66</v>
      </c>
      <c r="E4" s="1">
        <v>71</v>
      </c>
      <c r="F4" s="1">
        <v>90</v>
      </c>
      <c r="G4" s="1">
        <v>90</v>
      </c>
      <c r="H4" s="1">
        <v>90</v>
      </c>
      <c r="J4" s="1" t="s">
        <v>7</v>
      </c>
      <c r="K4" s="1">
        <v>69</v>
      </c>
      <c r="L4" s="1">
        <v>75</v>
      </c>
      <c r="M4" s="1">
        <v>66</v>
      </c>
      <c r="N4" s="1">
        <v>71</v>
      </c>
      <c r="O4" s="1">
        <v>90</v>
      </c>
      <c r="P4" s="1">
        <v>87</v>
      </c>
      <c r="Q4" s="1">
        <v>87</v>
      </c>
    </row>
    <row r="5" spans="1:17" s="3" customFormat="1" ht="24" customHeight="1">
      <c r="A5" s="1" t="s">
        <v>8</v>
      </c>
      <c r="B5" s="1">
        <v>72</v>
      </c>
      <c r="C5" s="1">
        <v>69</v>
      </c>
      <c r="D5" s="1">
        <v>82</v>
      </c>
      <c r="E5" s="1">
        <v>100</v>
      </c>
      <c r="F5" s="1">
        <v>82</v>
      </c>
      <c r="G5" s="1">
        <v>79</v>
      </c>
      <c r="H5" s="1">
        <v>75</v>
      </c>
      <c r="J5" s="1" t="s">
        <v>8</v>
      </c>
      <c r="K5" s="1">
        <v>72</v>
      </c>
      <c r="L5" s="1">
        <v>69</v>
      </c>
      <c r="M5" s="1">
        <v>82</v>
      </c>
      <c r="N5" s="1">
        <v>100</v>
      </c>
      <c r="O5" s="1">
        <v>80</v>
      </c>
      <c r="P5" s="1">
        <v>77</v>
      </c>
      <c r="Q5" s="1">
        <v>75</v>
      </c>
    </row>
    <row r="6" spans="1:17" s="3" customFormat="1" ht="24" customHeight="1">
      <c r="A6" s="1" t="s">
        <v>9</v>
      </c>
      <c r="B6" s="1">
        <f aca="true" t="shared" si="0" ref="B6:H6">SUM(B4:B5)</f>
        <v>143</v>
      </c>
      <c r="C6" s="1">
        <f t="shared" si="0"/>
        <v>144</v>
      </c>
      <c r="D6" s="1">
        <f t="shared" si="0"/>
        <v>148</v>
      </c>
      <c r="E6" s="1">
        <f t="shared" si="0"/>
        <v>171</v>
      </c>
      <c r="F6" s="1">
        <f t="shared" si="0"/>
        <v>172</v>
      </c>
      <c r="G6" s="1">
        <f t="shared" si="0"/>
        <v>169</v>
      </c>
      <c r="H6" s="1">
        <f t="shared" si="0"/>
        <v>165</v>
      </c>
      <c r="J6" s="1" t="s">
        <v>9</v>
      </c>
      <c r="K6" s="1">
        <f aca="true" t="shared" si="1" ref="K6:Q6">SUM(K4:K5)</f>
        <v>141</v>
      </c>
      <c r="L6" s="1">
        <f t="shared" si="1"/>
        <v>144</v>
      </c>
      <c r="M6" s="1">
        <f t="shared" si="1"/>
        <v>148</v>
      </c>
      <c r="N6" s="1">
        <f t="shared" si="1"/>
        <v>171</v>
      </c>
      <c r="O6" s="1">
        <f t="shared" si="1"/>
        <v>170</v>
      </c>
      <c r="P6" s="1">
        <f t="shared" si="1"/>
        <v>164</v>
      </c>
      <c r="Q6" s="1">
        <f t="shared" si="1"/>
        <v>162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128</v>
      </c>
      <c r="C9" s="1">
        <v>144</v>
      </c>
      <c r="D9" s="1">
        <v>132</v>
      </c>
      <c r="E9" s="1">
        <v>132</v>
      </c>
      <c r="F9" s="1">
        <v>127</v>
      </c>
      <c r="G9" s="1">
        <v>135</v>
      </c>
      <c r="H9" s="1">
        <v>189</v>
      </c>
      <c r="J9" s="1" t="s">
        <v>7</v>
      </c>
      <c r="K9" s="1">
        <v>125</v>
      </c>
      <c r="L9" s="1">
        <v>143</v>
      </c>
      <c r="M9" s="1">
        <v>130</v>
      </c>
      <c r="N9" s="1">
        <v>131</v>
      </c>
      <c r="O9" s="1">
        <v>125</v>
      </c>
      <c r="P9" s="1">
        <v>135</v>
      </c>
      <c r="Q9" s="1">
        <v>189</v>
      </c>
    </row>
    <row r="10" spans="1:17" s="3" customFormat="1" ht="24" customHeight="1">
      <c r="A10" s="1" t="s">
        <v>8</v>
      </c>
      <c r="B10" s="1">
        <v>114</v>
      </c>
      <c r="C10" s="1">
        <v>121</v>
      </c>
      <c r="D10" s="1">
        <v>136</v>
      </c>
      <c r="E10" s="1">
        <v>127</v>
      </c>
      <c r="F10" s="1">
        <v>139</v>
      </c>
      <c r="G10" s="1">
        <v>177</v>
      </c>
      <c r="H10" s="1">
        <v>192</v>
      </c>
      <c r="J10" s="1" t="s">
        <v>8</v>
      </c>
      <c r="K10" s="1">
        <v>112</v>
      </c>
      <c r="L10" s="1">
        <v>120</v>
      </c>
      <c r="M10" s="1">
        <v>136</v>
      </c>
      <c r="N10" s="1">
        <v>126</v>
      </c>
      <c r="O10" s="1">
        <v>139</v>
      </c>
      <c r="P10" s="1">
        <v>177</v>
      </c>
      <c r="Q10" s="1">
        <v>192</v>
      </c>
    </row>
    <row r="11" spans="1:17" s="3" customFormat="1" ht="24" customHeight="1">
      <c r="A11" s="1" t="s">
        <v>9</v>
      </c>
      <c r="B11" s="1">
        <f aca="true" t="shared" si="2" ref="B11:H11">SUM(B9:B10)</f>
        <v>242</v>
      </c>
      <c r="C11" s="1">
        <f t="shared" si="2"/>
        <v>265</v>
      </c>
      <c r="D11" s="1">
        <f t="shared" si="2"/>
        <v>268</v>
      </c>
      <c r="E11" s="1">
        <f t="shared" si="2"/>
        <v>259</v>
      </c>
      <c r="F11" s="1">
        <f t="shared" si="2"/>
        <v>266</v>
      </c>
      <c r="G11" s="1">
        <f t="shared" si="2"/>
        <v>312</v>
      </c>
      <c r="H11" s="1">
        <f t="shared" si="2"/>
        <v>381</v>
      </c>
      <c r="J11" s="1" t="s">
        <v>9</v>
      </c>
      <c r="K11" s="1">
        <f aca="true" t="shared" si="3" ref="K11:Q11">SUM(K9:K10)</f>
        <v>237</v>
      </c>
      <c r="L11" s="1">
        <f t="shared" si="3"/>
        <v>263</v>
      </c>
      <c r="M11" s="1">
        <f t="shared" si="3"/>
        <v>266</v>
      </c>
      <c r="N11" s="1">
        <f t="shared" si="3"/>
        <v>257</v>
      </c>
      <c r="O11" s="1">
        <f t="shared" si="3"/>
        <v>264</v>
      </c>
      <c r="P11" s="1">
        <f t="shared" si="3"/>
        <v>312</v>
      </c>
      <c r="Q11" s="1">
        <f t="shared" si="3"/>
        <v>381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109</v>
      </c>
      <c r="C14" s="1">
        <v>120</v>
      </c>
      <c r="D14" s="1">
        <v>109</v>
      </c>
      <c r="E14" s="1">
        <v>64</v>
      </c>
      <c r="F14" s="1">
        <v>20</v>
      </c>
      <c r="G14" s="1">
        <v>3</v>
      </c>
      <c r="H14" s="1">
        <v>0</v>
      </c>
      <c r="J14" s="1" t="s">
        <v>7</v>
      </c>
      <c r="K14" s="1">
        <v>109</v>
      </c>
      <c r="L14" s="1">
        <v>119</v>
      </c>
      <c r="M14" s="1">
        <v>109</v>
      </c>
      <c r="N14" s="1">
        <v>63</v>
      </c>
      <c r="O14" s="1">
        <v>20</v>
      </c>
      <c r="P14" s="1">
        <v>3</v>
      </c>
      <c r="Q14" s="1">
        <v>0</v>
      </c>
    </row>
    <row r="15" spans="1:17" s="3" customFormat="1" ht="24" customHeight="1">
      <c r="A15" s="1" t="s">
        <v>8</v>
      </c>
      <c r="B15" s="1">
        <v>138</v>
      </c>
      <c r="C15" s="1">
        <v>170</v>
      </c>
      <c r="D15" s="1">
        <v>145</v>
      </c>
      <c r="E15" s="1">
        <v>96</v>
      </c>
      <c r="F15" s="1">
        <v>71</v>
      </c>
      <c r="G15" s="1">
        <v>25</v>
      </c>
      <c r="H15" s="1">
        <v>4</v>
      </c>
      <c r="J15" s="1" t="s">
        <v>8</v>
      </c>
      <c r="K15" s="1">
        <v>137</v>
      </c>
      <c r="L15" s="1">
        <v>170</v>
      </c>
      <c r="M15" s="1">
        <v>145</v>
      </c>
      <c r="N15" s="1">
        <v>96</v>
      </c>
      <c r="O15" s="1">
        <v>71</v>
      </c>
      <c r="P15" s="1">
        <v>25</v>
      </c>
      <c r="Q15" s="1">
        <v>4</v>
      </c>
    </row>
    <row r="16" spans="1:17" s="3" customFormat="1" ht="24" customHeight="1">
      <c r="A16" s="1" t="s">
        <v>9</v>
      </c>
      <c r="B16" s="1">
        <f aca="true" t="shared" si="4" ref="B16:H16">SUM(B14:B15)</f>
        <v>247</v>
      </c>
      <c r="C16" s="1">
        <f t="shared" si="4"/>
        <v>290</v>
      </c>
      <c r="D16" s="1">
        <f t="shared" si="4"/>
        <v>254</v>
      </c>
      <c r="E16" s="1">
        <f t="shared" si="4"/>
        <v>160</v>
      </c>
      <c r="F16" s="1">
        <f t="shared" si="4"/>
        <v>91</v>
      </c>
      <c r="G16" s="1">
        <f t="shared" si="4"/>
        <v>28</v>
      </c>
      <c r="H16" s="1">
        <f t="shared" si="4"/>
        <v>4</v>
      </c>
      <c r="J16" s="1" t="s">
        <v>9</v>
      </c>
      <c r="K16" s="1">
        <f aca="true" t="shared" si="5" ref="K16:Q16">SUM(K14:K15)</f>
        <v>246</v>
      </c>
      <c r="L16" s="1">
        <f t="shared" si="5"/>
        <v>289</v>
      </c>
      <c r="M16" s="1">
        <f t="shared" si="5"/>
        <v>254</v>
      </c>
      <c r="N16" s="1">
        <f t="shared" si="5"/>
        <v>159</v>
      </c>
      <c r="O16" s="1">
        <f t="shared" si="5"/>
        <v>91</v>
      </c>
      <c r="P16" s="1">
        <f t="shared" si="5"/>
        <v>28</v>
      </c>
      <c r="Q16" s="1">
        <f t="shared" si="5"/>
        <v>4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1965</v>
      </c>
      <c r="G19" s="1">
        <f>B5+D5+E5+F5+G5+H5+B10+C10+D10+E10+F10+G10+H10+B15+C15+D15+E15+F15+G15+H15+C5</f>
        <v>2214</v>
      </c>
      <c r="H19" s="1">
        <f>SUM(F19:G19)</f>
        <v>4179</v>
      </c>
      <c r="O19" s="1">
        <f>K4+L4+M4+N4+O4+P4+Q4+K9+L9+M9+N9+O9+P9+Q9+K14+L14+M14+N14+O14+P14+Q14</f>
        <v>1946</v>
      </c>
      <c r="P19" s="1">
        <f>K5+M5+N5+O5+P5+Q5+K10+L10+M10+N10+O10+P10+Q10+K15+L15+M15+N15+O15+P15+Q15+L5</f>
        <v>2205</v>
      </c>
      <c r="Q19" s="1">
        <f>SUM(O19:P19)</f>
        <v>4151</v>
      </c>
    </row>
    <row r="20" spans="1:13" ht="13.5">
      <c r="A20" s="4" t="s">
        <v>26</v>
      </c>
      <c r="B20" s="5">
        <f>B6+C6+D6+E6+F6+G6+H6+B11+C11+D11+E11+F11</f>
        <v>2412</v>
      </c>
      <c r="C20" s="6" t="s">
        <v>27</v>
      </c>
      <c r="D20" s="5">
        <f>C11+D11+E11+F11+G11+H11+B16+C16+D16+E16+F16+G16+H16</f>
        <v>2825</v>
      </c>
      <c r="J20" s="4" t="s">
        <v>26</v>
      </c>
      <c r="K20" s="5">
        <f>K6+L6+M6+N6+O6+P6+Q6+K11+L11+M11+N11+O11</f>
        <v>2387</v>
      </c>
      <c r="L20" s="6" t="s">
        <v>27</v>
      </c>
      <c r="M20" s="5">
        <f>L11+M11+N11+O11+P11+Q11+K16+L16+M16+N16+O16+P16+Q16</f>
        <v>2814</v>
      </c>
    </row>
    <row r="21" spans="1:13" ht="13.5">
      <c r="A21" s="4" t="s">
        <v>28</v>
      </c>
      <c r="B21" s="5">
        <f>B20+G11</f>
        <v>2724</v>
      </c>
      <c r="C21" s="6" t="s">
        <v>29</v>
      </c>
      <c r="D21" s="5">
        <f>D20-C11-D11</f>
        <v>2292</v>
      </c>
      <c r="J21" s="4" t="s">
        <v>28</v>
      </c>
      <c r="K21" s="5">
        <f>K20+P11</f>
        <v>2699</v>
      </c>
      <c r="L21" s="6" t="s">
        <v>29</v>
      </c>
      <c r="M21" s="5">
        <f>M20-L11-M11</f>
        <v>2285</v>
      </c>
    </row>
    <row r="22" spans="1:13" ht="13.5">
      <c r="A22" s="4" t="s">
        <v>30</v>
      </c>
      <c r="B22" s="5">
        <f>B21+H11</f>
        <v>3105</v>
      </c>
      <c r="C22" s="6" t="s">
        <v>25</v>
      </c>
      <c r="D22" s="5">
        <f>D21-E11-F11</f>
        <v>1767</v>
      </c>
      <c r="J22" s="4" t="s">
        <v>30</v>
      </c>
      <c r="K22" s="5">
        <f>K21+Q11</f>
        <v>3080</v>
      </c>
      <c r="L22" s="6" t="s">
        <v>25</v>
      </c>
      <c r="M22" s="5">
        <f>M21-N11-O11</f>
        <v>1764</v>
      </c>
    </row>
    <row r="23" spans="3:13" ht="13.5">
      <c r="C23" s="6" t="s">
        <v>31</v>
      </c>
      <c r="D23" s="5">
        <f>D22-G11</f>
        <v>1455</v>
      </c>
      <c r="L23" s="6" t="s">
        <v>31</v>
      </c>
      <c r="M23" s="5">
        <f>M22-P11</f>
        <v>1452</v>
      </c>
    </row>
    <row r="24" spans="3:13" ht="13.5">
      <c r="C24" s="6" t="s">
        <v>32</v>
      </c>
      <c r="D24" s="5">
        <f>D23-H11</f>
        <v>1074</v>
      </c>
      <c r="L24" s="6" t="s">
        <v>32</v>
      </c>
      <c r="M24" s="5">
        <f>M23-Q11</f>
        <v>1071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75" zoomScaleNormal="75" zoomScalePageLayoutView="0" workbookViewId="0" topLeftCell="E1">
      <selection activeCell="Q16" sqref="Q16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53</v>
      </c>
      <c r="B1" s="8"/>
      <c r="C1" s="8"/>
      <c r="D1" s="8"/>
      <c r="E1" s="8"/>
      <c r="F1" s="8"/>
      <c r="G1" s="8"/>
      <c r="H1" s="8"/>
      <c r="J1" s="8" t="s">
        <v>53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71</v>
      </c>
      <c r="C4" s="1">
        <v>73</v>
      </c>
      <c r="D4" s="1">
        <v>68</v>
      </c>
      <c r="E4" s="1">
        <v>72</v>
      </c>
      <c r="F4" s="1">
        <v>90</v>
      </c>
      <c r="G4" s="1">
        <v>90</v>
      </c>
      <c r="H4" s="1">
        <v>90</v>
      </c>
      <c r="J4" s="1" t="s">
        <v>7</v>
      </c>
      <c r="K4" s="1">
        <v>69</v>
      </c>
      <c r="L4" s="1">
        <v>73</v>
      </c>
      <c r="M4" s="1">
        <v>68</v>
      </c>
      <c r="N4" s="1">
        <v>72</v>
      </c>
      <c r="O4" s="1">
        <v>90</v>
      </c>
      <c r="P4" s="1">
        <v>89</v>
      </c>
      <c r="Q4" s="1">
        <v>86</v>
      </c>
    </row>
    <row r="5" spans="1:17" s="3" customFormat="1" ht="24" customHeight="1">
      <c r="A5" s="1" t="s">
        <v>8</v>
      </c>
      <c r="B5" s="1">
        <v>70</v>
      </c>
      <c r="C5" s="1">
        <v>69</v>
      </c>
      <c r="D5" s="1">
        <v>83</v>
      </c>
      <c r="E5" s="1">
        <v>99</v>
      </c>
      <c r="F5" s="1">
        <v>82</v>
      </c>
      <c r="G5" s="1">
        <v>82</v>
      </c>
      <c r="H5" s="1">
        <v>76</v>
      </c>
      <c r="J5" s="1" t="s">
        <v>8</v>
      </c>
      <c r="K5" s="1">
        <v>70</v>
      </c>
      <c r="L5" s="1">
        <v>69</v>
      </c>
      <c r="M5" s="1">
        <v>83</v>
      </c>
      <c r="N5" s="1">
        <v>99</v>
      </c>
      <c r="O5" s="1">
        <v>80</v>
      </c>
      <c r="P5" s="1">
        <v>80</v>
      </c>
      <c r="Q5" s="1">
        <v>76</v>
      </c>
    </row>
    <row r="6" spans="1:17" s="3" customFormat="1" ht="24" customHeight="1">
      <c r="A6" s="1" t="s">
        <v>9</v>
      </c>
      <c r="B6" s="1">
        <f aca="true" t="shared" si="0" ref="B6:H6">SUM(B4:B5)</f>
        <v>141</v>
      </c>
      <c r="C6" s="1">
        <f t="shared" si="0"/>
        <v>142</v>
      </c>
      <c r="D6" s="1">
        <f t="shared" si="0"/>
        <v>151</v>
      </c>
      <c r="E6" s="1">
        <f t="shared" si="0"/>
        <v>171</v>
      </c>
      <c r="F6" s="1">
        <f t="shared" si="0"/>
        <v>172</v>
      </c>
      <c r="G6" s="1">
        <f t="shared" si="0"/>
        <v>172</v>
      </c>
      <c r="H6" s="1">
        <f t="shared" si="0"/>
        <v>166</v>
      </c>
      <c r="J6" s="1" t="s">
        <v>9</v>
      </c>
      <c r="K6" s="1">
        <f aca="true" t="shared" si="1" ref="K6:Q6">SUM(K4:K5)</f>
        <v>139</v>
      </c>
      <c r="L6" s="1">
        <f t="shared" si="1"/>
        <v>142</v>
      </c>
      <c r="M6" s="1">
        <f t="shared" si="1"/>
        <v>151</v>
      </c>
      <c r="N6" s="1">
        <f t="shared" si="1"/>
        <v>171</v>
      </c>
      <c r="O6" s="1">
        <f t="shared" si="1"/>
        <v>170</v>
      </c>
      <c r="P6" s="1">
        <f t="shared" si="1"/>
        <v>169</v>
      </c>
      <c r="Q6" s="1">
        <f t="shared" si="1"/>
        <v>162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129</v>
      </c>
      <c r="C9" s="1">
        <v>143</v>
      </c>
      <c r="D9" s="1">
        <v>134</v>
      </c>
      <c r="E9" s="1">
        <v>132</v>
      </c>
      <c r="F9" s="1">
        <v>126</v>
      </c>
      <c r="G9" s="1">
        <v>134</v>
      </c>
      <c r="H9" s="1">
        <v>187</v>
      </c>
      <c r="J9" s="1" t="s">
        <v>7</v>
      </c>
      <c r="K9" s="1">
        <v>126</v>
      </c>
      <c r="L9" s="1">
        <v>142</v>
      </c>
      <c r="M9" s="1">
        <v>132</v>
      </c>
      <c r="N9" s="1">
        <v>132</v>
      </c>
      <c r="O9" s="1">
        <v>124</v>
      </c>
      <c r="P9" s="1">
        <v>133</v>
      </c>
      <c r="Q9" s="1">
        <v>187</v>
      </c>
    </row>
    <row r="10" spans="1:17" s="3" customFormat="1" ht="24" customHeight="1">
      <c r="A10" s="1" t="s">
        <v>8</v>
      </c>
      <c r="B10" s="1">
        <v>115</v>
      </c>
      <c r="C10" s="1">
        <v>121</v>
      </c>
      <c r="D10" s="1">
        <v>137</v>
      </c>
      <c r="E10" s="1">
        <v>126</v>
      </c>
      <c r="F10" s="1">
        <v>137</v>
      </c>
      <c r="G10" s="1">
        <v>178</v>
      </c>
      <c r="H10" s="1">
        <v>190</v>
      </c>
      <c r="J10" s="1" t="s">
        <v>8</v>
      </c>
      <c r="K10" s="1">
        <v>113</v>
      </c>
      <c r="L10" s="1">
        <v>120</v>
      </c>
      <c r="M10" s="1">
        <v>137</v>
      </c>
      <c r="N10" s="1">
        <v>125</v>
      </c>
      <c r="O10" s="1">
        <v>137</v>
      </c>
      <c r="P10" s="1">
        <v>178</v>
      </c>
      <c r="Q10" s="1">
        <v>190</v>
      </c>
    </row>
    <row r="11" spans="1:17" s="3" customFormat="1" ht="24" customHeight="1">
      <c r="A11" s="1" t="s">
        <v>9</v>
      </c>
      <c r="B11" s="1">
        <f aca="true" t="shared" si="2" ref="B11:H11">SUM(B9:B10)</f>
        <v>244</v>
      </c>
      <c r="C11" s="1">
        <f t="shared" si="2"/>
        <v>264</v>
      </c>
      <c r="D11" s="1">
        <f t="shared" si="2"/>
        <v>271</v>
      </c>
      <c r="E11" s="1">
        <f t="shared" si="2"/>
        <v>258</v>
      </c>
      <c r="F11" s="1">
        <f t="shared" si="2"/>
        <v>263</v>
      </c>
      <c r="G11" s="1">
        <f t="shared" si="2"/>
        <v>312</v>
      </c>
      <c r="H11" s="1">
        <f t="shared" si="2"/>
        <v>377</v>
      </c>
      <c r="J11" s="1" t="s">
        <v>9</v>
      </c>
      <c r="K11" s="1">
        <f aca="true" t="shared" si="3" ref="K11:Q11">SUM(K9:K10)</f>
        <v>239</v>
      </c>
      <c r="L11" s="1">
        <f t="shared" si="3"/>
        <v>262</v>
      </c>
      <c r="M11" s="1">
        <f t="shared" si="3"/>
        <v>269</v>
      </c>
      <c r="N11" s="1">
        <f t="shared" si="3"/>
        <v>257</v>
      </c>
      <c r="O11" s="1">
        <f t="shared" si="3"/>
        <v>261</v>
      </c>
      <c r="P11" s="1">
        <f t="shared" si="3"/>
        <v>311</v>
      </c>
      <c r="Q11" s="1">
        <f t="shared" si="3"/>
        <v>377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112</v>
      </c>
      <c r="C14" s="1">
        <v>118</v>
      </c>
      <c r="D14" s="1">
        <v>107</v>
      </c>
      <c r="E14" s="1">
        <v>64</v>
      </c>
      <c r="F14" s="1">
        <v>21</v>
      </c>
      <c r="G14" s="1">
        <v>3</v>
      </c>
      <c r="H14" s="1">
        <v>0</v>
      </c>
      <c r="J14" s="1" t="s">
        <v>7</v>
      </c>
      <c r="K14" s="1">
        <v>112</v>
      </c>
      <c r="L14" s="1">
        <v>117</v>
      </c>
      <c r="M14" s="1">
        <v>107</v>
      </c>
      <c r="N14" s="1">
        <v>63</v>
      </c>
      <c r="O14" s="1">
        <v>21</v>
      </c>
      <c r="P14" s="1">
        <v>3</v>
      </c>
      <c r="Q14" s="1">
        <v>0</v>
      </c>
    </row>
    <row r="15" spans="1:17" s="3" customFormat="1" ht="24" customHeight="1">
      <c r="A15" s="1" t="s">
        <v>8</v>
      </c>
      <c r="B15" s="1">
        <v>139</v>
      </c>
      <c r="C15" s="1">
        <v>170</v>
      </c>
      <c r="D15" s="1">
        <v>145</v>
      </c>
      <c r="E15" s="1">
        <v>99</v>
      </c>
      <c r="F15" s="1">
        <v>70</v>
      </c>
      <c r="G15" s="1">
        <v>24</v>
      </c>
      <c r="H15" s="1">
        <v>4</v>
      </c>
      <c r="J15" s="1" t="s">
        <v>8</v>
      </c>
      <c r="K15" s="1">
        <v>138</v>
      </c>
      <c r="L15" s="1">
        <v>170</v>
      </c>
      <c r="M15" s="1">
        <v>145</v>
      </c>
      <c r="N15" s="1">
        <v>99</v>
      </c>
      <c r="O15" s="1">
        <v>70</v>
      </c>
      <c r="P15" s="1">
        <v>24</v>
      </c>
      <c r="Q15" s="1">
        <v>4</v>
      </c>
    </row>
    <row r="16" spans="1:17" s="3" customFormat="1" ht="24" customHeight="1">
      <c r="A16" s="1" t="s">
        <v>9</v>
      </c>
      <c r="B16" s="1">
        <f aca="true" t="shared" si="4" ref="B16:H16">SUM(B14:B15)</f>
        <v>251</v>
      </c>
      <c r="C16" s="1">
        <f t="shared" si="4"/>
        <v>288</v>
      </c>
      <c r="D16" s="1">
        <f t="shared" si="4"/>
        <v>252</v>
      </c>
      <c r="E16" s="1">
        <f t="shared" si="4"/>
        <v>163</v>
      </c>
      <c r="F16" s="1">
        <f t="shared" si="4"/>
        <v>91</v>
      </c>
      <c r="G16" s="1">
        <f t="shared" si="4"/>
        <v>27</v>
      </c>
      <c r="H16" s="1">
        <f t="shared" si="4"/>
        <v>4</v>
      </c>
      <c r="J16" s="1" t="s">
        <v>9</v>
      </c>
      <c r="K16" s="1">
        <f aca="true" t="shared" si="5" ref="K16:Q16">SUM(K14:K15)</f>
        <v>250</v>
      </c>
      <c r="L16" s="1">
        <f t="shared" si="5"/>
        <v>287</v>
      </c>
      <c r="M16" s="1">
        <f t="shared" si="5"/>
        <v>252</v>
      </c>
      <c r="N16" s="1">
        <f t="shared" si="5"/>
        <v>162</v>
      </c>
      <c r="O16" s="1">
        <f t="shared" si="5"/>
        <v>91</v>
      </c>
      <c r="P16" s="1">
        <f t="shared" si="5"/>
        <v>27</v>
      </c>
      <c r="Q16" s="1">
        <f t="shared" si="5"/>
        <v>4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1964</v>
      </c>
      <c r="G19" s="1">
        <f>B5+D5+E5+F5+G5+H5+B10+C10+D10+E10+F10+G10+H10+B15+C15+D15+E15+F15+G15+H15+C5</f>
        <v>2216</v>
      </c>
      <c r="H19" s="1">
        <f>SUM(F19:G19)</f>
        <v>4180</v>
      </c>
      <c r="O19" s="1">
        <f>K4+L4+M4+N4+O4+P4+Q4+K9+L9+M9+N9+O9+P9+Q9+K14+L14+M14+N14+O14+P14+Q14</f>
        <v>1946</v>
      </c>
      <c r="P19" s="1">
        <f>K5+M5+N5+O5+P5+Q5+K10+L10+M10+N10+O10+P10+Q10+K15+L15+M15+N15+O15+P15+Q15+L5</f>
        <v>2207</v>
      </c>
      <c r="Q19" s="1">
        <f>SUM(O19:P19)</f>
        <v>4153</v>
      </c>
    </row>
    <row r="20" spans="1:13" ht="13.5">
      <c r="A20" s="4" t="s">
        <v>26</v>
      </c>
      <c r="B20" s="5">
        <f>B6+C6+D6+E6+F6+G6+H6+B11+C11+D11+E11+F11</f>
        <v>2415</v>
      </c>
      <c r="C20" s="6" t="s">
        <v>27</v>
      </c>
      <c r="D20" s="5">
        <f>C11+D11+E11+F11+G11+H11+B16+C16+D16+E16+F16+G16+H16</f>
        <v>2821</v>
      </c>
      <c r="J20" s="4" t="s">
        <v>26</v>
      </c>
      <c r="K20" s="5">
        <f>K6+L6+M6+N6+O6+P6+Q6+K11+L11+M11+N11+O11</f>
        <v>2392</v>
      </c>
      <c r="L20" s="6" t="s">
        <v>27</v>
      </c>
      <c r="M20" s="5">
        <f>L11+M11+N11+O11+P11+Q11+K16+L16+M16+N16+O16+P16+Q16</f>
        <v>2810</v>
      </c>
    </row>
    <row r="21" spans="1:13" ht="13.5">
      <c r="A21" s="4" t="s">
        <v>28</v>
      </c>
      <c r="B21" s="5">
        <f>B20+G11</f>
        <v>2727</v>
      </c>
      <c r="C21" s="6" t="s">
        <v>29</v>
      </c>
      <c r="D21" s="5">
        <f>D20-C11-D11</f>
        <v>2286</v>
      </c>
      <c r="J21" s="4" t="s">
        <v>28</v>
      </c>
      <c r="K21" s="5">
        <f>K20+P11</f>
        <v>2703</v>
      </c>
      <c r="L21" s="6" t="s">
        <v>29</v>
      </c>
      <c r="M21" s="5">
        <f>M20-L11-M11</f>
        <v>2279</v>
      </c>
    </row>
    <row r="22" spans="1:13" ht="13.5">
      <c r="A22" s="4" t="s">
        <v>30</v>
      </c>
      <c r="B22" s="5">
        <f>B21+H11</f>
        <v>3104</v>
      </c>
      <c r="C22" s="6" t="s">
        <v>25</v>
      </c>
      <c r="D22" s="5">
        <f>D21-E11-F11</f>
        <v>1765</v>
      </c>
      <c r="J22" s="4" t="s">
        <v>30</v>
      </c>
      <c r="K22" s="5">
        <f>K21+Q11</f>
        <v>3080</v>
      </c>
      <c r="L22" s="6" t="s">
        <v>25</v>
      </c>
      <c r="M22" s="5">
        <f>M21-N11-O11</f>
        <v>1761</v>
      </c>
    </row>
    <row r="23" spans="3:13" ht="13.5">
      <c r="C23" s="6" t="s">
        <v>31</v>
      </c>
      <c r="D23" s="5">
        <f>D22-G11</f>
        <v>1453</v>
      </c>
      <c r="L23" s="6" t="s">
        <v>31</v>
      </c>
      <c r="M23" s="5">
        <f>M22-P11</f>
        <v>1450</v>
      </c>
    </row>
    <row r="24" spans="3:13" ht="13.5">
      <c r="C24" s="6" t="s">
        <v>32</v>
      </c>
      <c r="D24" s="5">
        <f>D23-H11</f>
        <v>1076</v>
      </c>
      <c r="L24" s="6" t="s">
        <v>32</v>
      </c>
      <c r="M24" s="5">
        <f>M23-Q11</f>
        <v>1073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7">
      <selection activeCell="D23" sqref="D23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36</v>
      </c>
      <c r="B1" s="8"/>
      <c r="C1" s="8"/>
      <c r="D1" s="8"/>
      <c r="E1" s="8"/>
      <c r="F1" s="8"/>
      <c r="G1" s="8"/>
      <c r="H1" s="8"/>
      <c r="J1" s="8" t="s">
        <v>37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70</v>
      </c>
      <c r="C4" s="1">
        <v>75</v>
      </c>
      <c r="D4" s="1">
        <v>69</v>
      </c>
      <c r="E4" s="1">
        <v>82</v>
      </c>
      <c r="F4" s="1">
        <v>89</v>
      </c>
      <c r="G4" s="1">
        <v>94</v>
      </c>
      <c r="H4" s="1">
        <v>105</v>
      </c>
      <c r="J4" s="1" t="s">
        <v>7</v>
      </c>
      <c r="K4" s="1">
        <v>69</v>
      </c>
      <c r="L4" s="1">
        <v>75</v>
      </c>
      <c r="M4" s="1">
        <v>69</v>
      </c>
      <c r="N4" s="1">
        <v>82</v>
      </c>
      <c r="O4" s="1">
        <v>86</v>
      </c>
      <c r="P4" s="1">
        <v>90</v>
      </c>
      <c r="Q4" s="1">
        <v>100</v>
      </c>
    </row>
    <row r="5" spans="1:17" s="3" customFormat="1" ht="24" customHeight="1">
      <c r="A5" s="1" t="s">
        <v>8</v>
      </c>
      <c r="B5" s="1">
        <v>73</v>
      </c>
      <c r="C5" s="1">
        <v>63</v>
      </c>
      <c r="D5" s="1">
        <v>85</v>
      </c>
      <c r="E5" s="1">
        <v>95</v>
      </c>
      <c r="F5" s="1">
        <v>108</v>
      </c>
      <c r="G5" s="1">
        <v>72</v>
      </c>
      <c r="H5" s="1">
        <v>88</v>
      </c>
      <c r="J5" s="1" t="s">
        <v>8</v>
      </c>
      <c r="K5" s="1">
        <v>73</v>
      </c>
      <c r="L5" s="1">
        <v>63</v>
      </c>
      <c r="M5" s="1">
        <v>85</v>
      </c>
      <c r="N5" s="1">
        <v>95</v>
      </c>
      <c r="O5" s="1">
        <v>102</v>
      </c>
      <c r="P5" s="1">
        <v>68</v>
      </c>
      <c r="Q5" s="1">
        <v>86</v>
      </c>
    </row>
    <row r="6" spans="1:17" s="3" customFormat="1" ht="24" customHeight="1">
      <c r="A6" s="1" t="s">
        <v>9</v>
      </c>
      <c r="B6" s="1">
        <f aca="true" t="shared" si="0" ref="B6:H6">SUM(B4:B5)</f>
        <v>143</v>
      </c>
      <c r="C6" s="1">
        <f t="shared" si="0"/>
        <v>138</v>
      </c>
      <c r="D6" s="1">
        <f t="shared" si="0"/>
        <v>154</v>
      </c>
      <c r="E6" s="1">
        <f t="shared" si="0"/>
        <v>177</v>
      </c>
      <c r="F6" s="1">
        <f t="shared" si="0"/>
        <v>197</v>
      </c>
      <c r="G6" s="1">
        <f t="shared" si="0"/>
        <v>166</v>
      </c>
      <c r="H6" s="1">
        <f t="shared" si="0"/>
        <v>193</v>
      </c>
      <c r="J6" s="1" t="s">
        <v>9</v>
      </c>
      <c r="K6" s="1">
        <f aca="true" t="shared" si="1" ref="K6:Q6">SUM(K4:K5)</f>
        <v>142</v>
      </c>
      <c r="L6" s="1">
        <f t="shared" si="1"/>
        <v>138</v>
      </c>
      <c r="M6" s="1">
        <f t="shared" si="1"/>
        <v>154</v>
      </c>
      <c r="N6" s="1">
        <f t="shared" si="1"/>
        <v>177</v>
      </c>
      <c r="O6" s="1">
        <f t="shared" si="1"/>
        <v>188</v>
      </c>
      <c r="P6" s="1">
        <f t="shared" si="1"/>
        <v>158</v>
      </c>
      <c r="Q6" s="1">
        <f t="shared" si="1"/>
        <v>186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133</v>
      </c>
      <c r="C9" s="1">
        <v>144</v>
      </c>
      <c r="D9" s="1">
        <v>117</v>
      </c>
      <c r="E9" s="1">
        <v>137</v>
      </c>
      <c r="F9" s="1">
        <v>125</v>
      </c>
      <c r="G9" s="1">
        <v>138</v>
      </c>
      <c r="H9" s="1">
        <v>182</v>
      </c>
      <c r="J9" s="1" t="s">
        <v>7</v>
      </c>
      <c r="K9" s="1">
        <v>131</v>
      </c>
      <c r="L9" s="1">
        <v>143</v>
      </c>
      <c r="M9" s="1">
        <v>116</v>
      </c>
      <c r="N9" s="1">
        <v>137</v>
      </c>
      <c r="O9" s="1">
        <v>124</v>
      </c>
      <c r="P9" s="1">
        <v>138</v>
      </c>
      <c r="Q9" s="1">
        <v>182</v>
      </c>
    </row>
    <row r="10" spans="1:17" s="3" customFormat="1" ht="24" customHeight="1">
      <c r="A10" s="1" t="s">
        <v>8</v>
      </c>
      <c r="B10" s="1">
        <v>102</v>
      </c>
      <c r="C10" s="1">
        <v>124</v>
      </c>
      <c r="D10" s="1">
        <v>130</v>
      </c>
      <c r="E10" s="1">
        <v>132</v>
      </c>
      <c r="F10" s="1">
        <v>146</v>
      </c>
      <c r="G10" s="1">
        <v>179</v>
      </c>
      <c r="H10" s="1">
        <v>187</v>
      </c>
      <c r="J10" s="1" t="s">
        <v>8</v>
      </c>
      <c r="K10" s="1">
        <v>101</v>
      </c>
      <c r="L10" s="1">
        <v>124</v>
      </c>
      <c r="M10" s="1">
        <v>130</v>
      </c>
      <c r="N10" s="1">
        <v>131</v>
      </c>
      <c r="O10" s="1">
        <v>146</v>
      </c>
      <c r="P10" s="1">
        <v>179</v>
      </c>
      <c r="Q10" s="1">
        <v>187</v>
      </c>
    </row>
    <row r="11" spans="1:17" s="3" customFormat="1" ht="24" customHeight="1">
      <c r="A11" s="1" t="s">
        <v>9</v>
      </c>
      <c r="B11" s="1">
        <f aca="true" t="shared" si="2" ref="B11:H11">SUM(B9:B10)</f>
        <v>235</v>
      </c>
      <c r="C11" s="1">
        <f t="shared" si="2"/>
        <v>268</v>
      </c>
      <c r="D11" s="1">
        <f t="shared" si="2"/>
        <v>247</v>
      </c>
      <c r="E11" s="1">
        <f t="shared" si="2"/>
        <v>269</v>
      </c>
      <c r="F11" s="1">
        <f t="shared" si="2"/>
        <v>271</v>
      </c>
      <c r="G11" s="1">
        <f t="shared" si="2"/>
        <v>317</v>
      </c>
      <c r="H11" s="1">
        <f t="shared" si="2"/>
        <v>369</v>
      </c>
      <c r="J11" s="1" t="s">
        <v>9</v>
      </c>
      <c r="K11" s="1">
        <f aca="true" t="shared" si="3" ref="K11:Q11">SUM(K9:K10)</f>
        <v>232</v>
      </c>
      <c r="L11" s="1">
        <f t="shared" si="3"/>
        <v>267</v>
      </c>
      <c r="M11" s="1">
        <f t="shared" si="3"/>
        <v>246</v>
      </c>
      <c r="N11" s="1">
        <f t="shared" si="3"/>
        <v>268</v>
      </c>
      <c r="O11" s="1">
        <f t="shared" si="3"/>
        <v>270</v>
      </c>
      <c r="P11" s="1">
        <f t="shared" si="3"/>
        <v>317</v>
      </c>
      <c r="Q11" s="1">
        <f t="shared" si="3"/>
        <v>369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116</v>
      </c>
      <c r="C14" s="1">
        <v>120</v>
      </c>
      <c r="D14" s="1">
        <v>108</v>
      </c>
      <c r="E14" s="1">
        <v>62</v>
      </c>
      <c r="F14" s="1">
        <v>19</v>
      </c>
      <c r="G14" s="1">
        <v>3</v>
      </c>
      <c r="H14" s="1">
        <v>0</v>
      </c>
      <c r="J14" s="1" t="s">
        <v>7</v>
      </c>
      <c r="K14" s="1">
        <v>116</v>
      </c>
      <c r="L14" s="1">
        <v>119</v>
      </c>
      <c r="M14" s="1">
        <v>108</v>
      </c>
      <c r="N14" s="1">
        <v>61</v>
      </c>
      <c r="O14" s="1">
        <v>19</v>
      </c>
      <c r="P14" s="1">
        <v>3</v>
      </c>
      <c r="Q14" s="1">
        <v>0</v>
      </c>
    </row>
    <row r="15" spans="1:17" s="3" customFormat="1" ht="24" customHeight="1">
      <c r="A15" s="1" t="s">
        <v>8</v>
      </c>
      <c r="B15" s="1">
        <v>147</v>
      </c>
      <c r="C15" s="1">
        <v>177</v>
      </c>
      <c r="D15" s="1">
        <v>133</v>
      </c>
      <c r="E15" s="1">
        <v>109</v>
      </c>
      <c r="F15" s="1">
        <v>68</v>
      </c>
      <c r="G15" s="1">
        <v>23</v>
      </c>
      <c r="H15" s="1">
        <v>4</v>
      </c>
      <c r="J15" s="1" t="s">
        <v>8</v>
      </c>
      <c r="K15" s="1">
        <v>146</v>
      </c>
      <c r="L15" s="1">
        <v>177</v>
      </c>
      <c r="M15" s="1">
        <v>133</v>
      </c>
      <c r="N15" s="1">
        <v>109</v>
      </c>
      <c r="O15" s="1">
        <v>68</v>
      </c>
      <c r="P15" s="1">
        <v>23</v>
      </c>
      <c r="Q15" s="1">
        <v>4</v>
      </c>
    </row>
    <row r="16" spans="1:17" s="3" customFormat="1" ht="24" customHeight="1">
      <c r="A16" s="1" t="s">
        <v>9</v>
      </c>
      <c r="B16" s="1">
        <f aca="true" t="shared" si="4" ref="B16:H16">SUM(B14:B15)</f>
        <v>263</v>
      </c>
      <c r="C16" s="1">
        <f t="shared" si="4"/>
        <v>297</v>
      </c>
      <c r="D16" s="1">
        <f t="shared" si="4"/>
        <v>241</v>
      </c>
      <c r="E16" s="1">
        <f t="shared" si="4"/>
        <v>171</v>
      </c>
      <c r="F16" s="1">
        <f t="shared" si="4"/>
        <v>87</v>
      </c>
      <c r="G16" s="1">
        <f t="shared" si="4"/>
        <v>26</v>
      </c>
      <c r="H16" s="1">
        <f t="shared" si="4"/>
        <v>4</v>
      </c>
      <c r="J16" s="1" t="s">
        <v>9</v>
      </c>
      <c r="K16" s="1">
        <f aca="true" t="shared" si="5" ref="K16:Q16">SUM(K14:K15)</f>
        <v>262</v>
      </c>
      <c r="L16" s="1">
        <f t="shared" si="5"/>
        <v>296</v>
      </c>
      <c r="M16" s="1">
        <f t="shared" si="5"/>
        <v>241</v>
      </c>
      <c r="N16" s="1">
        <f t="shared" si="5"/>
        <v>170</v>
      </c>
      <c r="O16" s="1">
        <f t="shared" si="5"/>
        <v>87</v>
      </c>
      <c r="P16" s="1">
        <f t="shared" si="5"/>
        <v>26</v>
      </c>
      <c r="Q16" s="1">
        <f t="shared" si="5"/>
        <v>4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1988</v>
      </c>
      <c r="G19" s="1">
        <f>B5+D5+E5+F5+G5+H5+B10+C10+D10+E10+F10+G10+H10+B15+C15+D15+E15+F15+G15+H15+C5</f>
        <v>2245</v>
      </c>
      <c r="H19" s="1">
        <f>SUM(F19:G19)</f>
        <v>4233</v>
      </c>
      <c r="O19" s="1">
        <f>K4+L4+M4+N4+O4+P4+Q4+K9+L9+M9+N9+O9+P9+Q9+K14+L14+M14+N14+O14+P14+Q14</f>
        <v>1968</v>
      </c>
      <c r="P19" s="1">
        <f>K5+M5+N5+O5+P5+Q5+K10+L10+M10+N10+O10+P10+Q10+K15+L15+M15+N15+O15+P15+Q15+L5</f>
        <v>2230</v>
      </c>
      <c r="Q19" s="1">
        <f>SUM(O19:P19)</f>
        <v>4198</v>
      </c>
    </row>
    <row r="20" spans="1:13" ht="13.5">
      <c r="A20" s="4" t="s">
        <v>26</v>
      </c>
      <c r="B20" s="5">
        <f>B6+C6+D6+E6+F6+G6+H6+B11+C11+D11+E11+F11</f>
        <v>2458</v>
      </c>
      <c r="C20" s="6" t="s">
        <v>27</v>
      </c>
      <c r="D20" s="5">
        <f>C11+D11+E11+F11+G11+H11+B16+C16+D16+E16+F16+G16+H16</f>
        <v>2830</v>
      </c>
      <c r="J20" s="4" t="s">
        <v>26</v>
      </c>
      <c r="K20" s="5">
        <f>K6+L6+M6+N6+O6+P6+Q6+K11+L11+M11+N11+O11</f>
        <v>2426</v>
      </c>
      <c r="L20" s="6" t="s">
        <v>27</v>
      </c>
      <c r="M20" s="5">
        <f>L11+M11+N11+O11+P11+Q11+K16+L16+M16+N16+O16+P16+Q16</f>
        <v>2823</v>
      </c>
    </row>
    <row r="21" spans="1:13" ht="13.5">
      <c r="A21" s="4" t="s">
        <v>28</v>
      </c>
      <c r="B21" s="5">
        <f>B20+G11</f>
        <v>2775</v>
      </c>
      <c r="C21" s="6" t="s">
        <v>29</v>
      </c>
      <c r="D21" s="5">
        <f>D20-C11-D11</f>
        <v>2315</v>
      </c>
      <c r="J21" s="4" t="s">
        <v>28</v>
      </c>
      <c r="K21" s="5">
        <f>K20+P11</f>
        <v>2743</v>
      </c>
      <c r="L21" s="6" t="s">
        <v>29</v>
      </c>
      <c r="M21" s="5">
        <f>M20-L11-M11</f>
        <v>2310</v>
      </c>
    </row>
    <row r="22" spans="1:13" ht="13.5">
      <c r="A22" s="4" t="s">
        <v>30</v>
      </c>
      <c r="B22" s="5">
        <f>B21+H11</f>
        <v>3144</v>
      </c>
      <c r="C22" s="6" t="s">
        <v>25</v>
      </c>
      <c r="D22" s="5">
        <f>D21-E11-F11</f>
        <v>1775</v>
      </c>
      <c r="J22" s="4" t="s">
        <v>30</v>
      </c>
      <c r="K22" s="5">
        <f>K21+Q11</f>
        <v>3112</v>
      </c>
      <c r="L22" s="6" t="s">
        <v>25</v>
      </c>
      <c r="M22" s="5">
        <f>M21-N11-O11</f>
        <v>1772</v>
      </c>
    </row>
    <row r="23" spans="3:13" ht="13.5">
      <c r="C23" s="6" t="s">
        <v>31</v>
      </c>
      <c r="D23" s="5">
        <f>D22-G11</f>
        <v>1458</v>
      </c>
      <c r="L23" s="6" t="s">
        <v>31</v>
      </c>
      <c r="M23" s="5">
        <f>M22-P11</f>
        <v>1455</v>
      </c>
    </row>
    <row r="24" spans="3:13" ht="13.5">
      <c r="C24" s="6" t="s">
        <v>32</v>
      </c>
      <c r="D24" s="5">
        <f>D23-H11</f>
        <v>1089</v>
      </c>
      <c r="L24" s="6" t="s">
        <v>32</v>
      </c>
      <c r="M24" s="5">
        <f>M23-Q11</f>
        <v>1086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7">
      <selection activeCell="Q16" sqref="Q16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38</v>
      </c>
      <c r="B1" s="8"/>
      <c r="C1" s="8"/>
      <c r="D1" s="8"/>
      <c r="E1" s="8"/>
      <c r="F1" s="8"/>
      <c r="G1" s="8"/>
      <c r="H1" s="8"/>
      <c r="J1" s="8" t="s">
        <v>38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68</v>
      </c>
      <c r="C4" s="1">
        <v>74</v>
      </c>
      <c r="D4" s="1">
        <v>68</v>
      </c>
      <c r="E4" s="1">
        <v>77</v>
      </c>
      <c r="F4" s="1">
        <v>92</v>
      </c>
      <c r="G4" s="1">
        <v>90</v>
      </c>
      <c r="H4" s="1">
        <v>106</v>
      </c>
      <c r="J4" s="1" t="s">
        <v>7</v>
      </c>
      <c r="K4" s="1">
        <v>67</v>
      </c>
      <c r="L4" s="1">
        <v>74</v>
      </c>
      <c r="M4" s="1">
        <v>68</v>
      </c>
      <c r="N4" s="1">
        <v>77</v>
      </c>
      <c r="O4" s="1">
        <v>89</v>
      </c>
      <c r="P4" s="1">
        <v>87</v>
      </c>
      <c r="Q4" s="1">
        <v>102</v>
      </c>
    </row>
    <row r="5" spans="1:17" s="3" customFormat="1" ht="24" customHeight="1">
      <c r="A5" s="1" t="s">
        <v>8</v>
      </c>
      <c r="B5" s="1">
        <v>73</v>
      </c>
      <c r="C5" s="1">
        <v>64</v>
      </c>
      <c r="D5" s="1">
        <v>81</v>
      </c>
      <c r="E5" s="1">
        <v>97</v>
      </c>
      <c r="F5" s="1">
        <v>105</v>
      </c>
      <c r="G5" s="1">
        <v>68</v>
      </c>
      <c r="H5" s="1">
        <v>85</v>
      </c>
      <c r="J5" s="1" t="s">
        <v>8</v>
      </c>
      <c r="K5" s="1">
        <v>73</v>
      </c>
      <c r="L5" s="1">
        <v>64</v>
      </c>
      <c r="M5" s="1">
        <v>81</v>
      </c>
      <c r="N5" s="1">
        <v>97</v>
      </c>
      <c r="O5" s="1">
        <v>99</v>
      </c>
      <c r="P5" s="1">
        <v>64</v>
      </c>
      <c r="Q5" s="1">
        <v>83</v>
      </c>
    </row>
    <row r="6" spans="1:17" s="3" customFormat="1" ht="24" customHeight="1">
      <c r="A6" s="1" t="s">
        <v>9</v>
      </c>
      <c r="B6" s="1">
        <f aca="true" t="shared" si="0" ref="B6:H6">SUM(B4:B5)</f>
        <v>141</v>
      </c>
      <c r="C6" s="1">
        <f t="shared" si="0"/>
        <v>138</v>
      </c>
      <c r="D6" s="1">
        <f t="shared" si="0"/>
        <v>149</v>
      </c>
      <c r="E6" s="1">
        <f t="shared" si="0"/>
        <v>174</v>
      </c>
      <c r="F6" s="1">
        <f t="shared" si="0"/>
        <v>197</v>
      </c>
      <c r="G6" s="1">
        <f t="shared" si="0"/>
        <v>158</v>
      </c>
      <c r="H6" s="1">
        <f t="shared" si="0"/>
        <v>191</v>
      </c>
      <c r="J6" s="1" t="s">
        <v>9</v>
      </c>
      <c r="K6" s="1">
        <f aca="true" t="shared" si="1" ref="K6:Q6">SUM(K4:K5)</f>
        <v>140</v>
      </c>
      <c r="L6" s="1">
        <f t="shared" si="1"/>
        <v>138</v>
      </c>
      <c r="M6" s="1">
        <f t="shared" si="1"/>
        <v>149</v>
      </c>
      <c r="N6" s="1">
        <f t="shared" si="1"/>
        <v>174</v>
      </c>
      <c r="O6" s="1">
        <f t="shared" si="1"/>
        <v>188</v>
      </c>
      <c r="P6" s="1">
        <f t="shared" si="1"/>
        <v>151</v>
      </c>
      <c r="Q6" s="1">
        <f t="shared" si="1"/>
        <v>185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126</v>
      </c>
      <c r="C9" s="1">
        <v>143</v>
      </c>
      <c r="D9" s="1">
        <v>120</v>
      </c>
      <c r="E9" s="1">
        <v>138</v>
      </c>
      <c r="F9" s="1">
        <v>123</v>
      </c>
      <c r="G9" s="1">
        <v>138</v>
      </c>
      <c r="H9" s="1">
        <v>184</v>
      </c>
      <c r="J9" s="1" t="s">
        <v>7</v>
      </c>
      <c r="K9" s="1">
        <v>124</v>
      </c>
      <c r="L9" s="1">
        <v>142</v>
      </c>
      <c r="M9" s="1">
        <v>119</v>
      </c>
      <c r="N9" s="1">
        <v>138</v>
      </c>
      <c r="O9" s="1">
        <v>121</v>
      </c>
      <c r="P9" s="1">
        <v>138</v>
      </c>
      <c r="Q9" s="1">
        <v>184</v>
      </c>
    </row>
    <row r="10" spans="1:17" s="3" customFormat="1" ht="24" customHeight="1">
      <c r="A10" s="1" t="s">
        <v>8</v>
      </c>
      <c r="B10" s="1">
        <v>98</v>
      </c>
      <c r="C10" s="1">
        <v>129</v>
      </c>
      <c r="D10" s="1">
        <v>127</v>
      </c>
      <c r="E10" s="1">
        <v>129</v>
      </c>
      <c r="F10" s="1">
        <v>145</v>
      </c>
      <c r="G10" s="1">
        <v>180</v>
      </c>
      <c r="H10" s="1">
        <v>190</v>
      </c>
      <c r="J10" s="1" t="s">
        <v>8</v>
      </c>
      <c r="K10" s="1">
        <v>97</v>
      </c>
      <c r="L10" s="1">
        <v>129</v>
      </c>
      <c r="M10" s="1">
        <v>127</v>
      </c>
      <c r="N10" s="1">
        <v>128</v>
      </c>
      <c r="O10" s="1">
        <v>145</v>
      </c>
      <c r="P10" s="1">
        <v>180</v>
      </c>
      <c r="Q10" s="1">
        <v>190</v>
      </c>
    </row>
    <row r="11" spans="1:17" s="3" customFormat="1" ht="24" customHeight="1">
      <c r="A11" s="1" t="s">
        <v>9</v>
      </c>
      <c r="B11" s="1">
        <f aca="true" t="shared" si="2" ref="B11:H11">SUM(B9:B10)</f>
        <v>224</v>
      </c>
      <c r="C11" s="1">
        <f t="shared" si="2"/>
        <v>272</v>
      </c>
      <c r="D11" s="1">
        <f t="shared" si="2"/>
        <v>247</v>
      </c>
      <c r="E11" s="1">
        <f t="shared" si="2"/>
        <v>267</v>
      </c>
      <c r="F11" s="1">
        <f t="shared" si="2"/>
        <v>268</v>
      </c>
      <c r="G11" s="1">
        <f t="shared" si="2"/>
        <v>318</v>
      </c>
      <c r="H11" s="1">
        <f t="shared" si="2"/>
        <v>374</v>
      </c>
      <c r="J11" s="1" t="s">
        <v>9</v>
      </c>
      <c r="K11" s="1">
        <f aca="true" t="shared" si="3" ref="K11:Q11">SUM(K9:K10)</f>
        <v>221</v>
      </c>
      <c r="L11" s="1">
        <f t="shared" si="3"/>
        <v>271</v>
      </c>
      <c r="M11" s="1">
        <f t="shared" si="3"/>
        <v>246</v>
      </c>
      <c r="N11" s="1">
        <f t="shared" si="3"/>
        <v>266</v>
      </c>
      <c r="O11" s="1">
        <f t="shared" si="3"/>
        <v>266</v>
      </c>
      <c r="P11" s="1">
        <f t="shared" si="3"/>
        <v>318</v>
      </c>
      <c r="Q11" s="1">
        <f t="shared" si="3"/>
        <v>374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115</v>
      </c>
      <c r="C14" s="1">
        <v>122</v>
      </c>
      <c r="D14" s="1">
        <v>110</v>
      </c>
      <c r="E14" s="1">
        <v>60</v>
      </c>
      <c r="F14" s="1">
        <v>22</v>
      </c>
      <c r="G14" s="1">
        <v>3</v>
      </c>
      <c r="H14" s="1">
        <v>0</v>
      </c>
      <c r="J14" s="1" t="s">
        <v>7</v>
      </c>
      <c r="K14" s="1">
        <v>115</v>
      </c>
      <c r="L14" s="1">
        <v>121</v>
      </c>
      <c r="M14" s="1">
        <v>110</v>
      </c>
      <c r="N14" s="1">
        <v>59</v>
      </c>
      <c r="O14" s="1">
        <v>22</v>
      </c>
      <c r="P14" s="1">
        <v>3</v>
      </c>
      <c r="Q14" s="1">
        <v>0</v>
      </c>
    </row>
    <row r="15" spans="1:17" s="3" customFormat="1" ht="24" customHeight="1">
      <c r="A15" s="1" t="s">
        <v>8</v>
      </c>
      <c r="B15" s="1">
        <v>144</v>
      </c>
      <c r="C15" s="1">
        <v>175</v>
      </c>
      <c r="D15" s="1">
        <v>136</v>
      </c>
      <c r="E15" s="1">
        <v>103</v>
      </c>
      <c r="F15" s="1">
        <v>74</v>
      </c>
      <c r="G15" s="1">
        <v>23</v>
      </c>
      <c r="H15" s="1">
        <v>4</v>
      </c>
      <c r="J15" s="1" t="s">
        <v>8</v>
      </c>
      <c r="K15" s="1">
        <v>143</v>
      </c>
      <c r="L15" s="1">
        <v>175</v>
      </c>
      <c r="M15" s="1">
        <v>136</v>
      </c>
      <c r="N15" s="1">
        <v>103</v>
      </c>
      <c r="O15" s="1">
        <v>74</v>
      </c>
      <c r="P15" s="1">
        <v>23</v>
      </c>
      <c r="Q15" s="1">
        <v>4</v>
      </c>
    </row>
    <row r="16" spans="1:17" s="3" customFormat="1" ht="24" customHeight="1">
      <c r="A16" s="1" t="s">
        <v>9</v>
      </c>
      <c r="B16" s="1">
        <f aca="true" t="shared" si="4" ref="B16:H16">SUM(B14:B15)</f>
        <v>259</v>
      </c>
      <c r="C16" s="1">
        <f t="shared" si="4"/>
        <v>297</v>
      </c>
      <c r="D16" s="1">
        <f t="shared" si="4"/>
        <v>246</v>
      </c>
      <c r="E16" s="1">
        <f t="shared" si="4"/>
        <v>163</v>
      </c>
      <c r="F16" s="1">
        <f t="shared" si="4"/>
        <v>96</v>
      </c>
      <c r="G16" s="1">
        <f t="shared" si="4"/>
        <v>26</v>
      </c>
      <c r="H16" s="1">
        <f t="shared" si="4"/>
        <v>4</v>
      </c>
      <c r="J16" s="1" t="s">
        <v>9</v>
      </c>
      <c r="K16" s="1">
        <f aca="true" t="shared" si="5" ref="K16:Q16">SUM(K14:K15)</f>
        <v>258</v>
      </c>
      <c r="L16" s="1">
        <f t="shared" si="5"/>
        <v>296</v>
      </c>
      <c r="M16" s="1">
        <f t="shared" si="5"/>
        <v>246</v>
      </c>
      <c r="N16" s="1">
        <f t="shared" si="5"/>
        <v>162</v>
      </c>
      <c r="O16" s="1">
        <f t="shared" si="5"/>
        <v>96</v>
      </c>
      <c r="P16" s="1">
        <f t="shared" si="5"/>
        <v>26</v>
      </c>
      <c r="Q16" s="1">
        <f t="shared" si="5"/>
        <v>4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1979</v>
      </c>
      <c r="G19" s="1">
        <f>B5+D5+E5+F5+G5+H5+B10+C10+D10+E10+F10+G10+H10+B15+C15+D15+E15+F15+G15+H15+C5</f>
        <v>2230</v>
      </c>
      <c r="H19" s="1">
        <f>SUM(F19:G19)</f>
        <v>4209</v>
      </c>
      <c r="O19" s="1">
        <f>K4+L4+M4+N4+O4+P4+Q4+K9+L9+M9+N9+O9+P9+Q9+K14+L14+M14+N14+O14+P14+Q14</f>
        <v>1960</v>
      </c>
      <c r="P19" s="1">
        <f>K5+M5+N5+O5+P5+Q5+K10+L10+M10+N10+O10+P10+Q10+K15+L15+M15+N15+O15+P15+Q15+L5</f>
        <v>2215</v>
      </c>
      <c r="Q19" s="1">
        <f>SUM(O19:P19)</f>
        <v>4175</v>
      </c>
    </row>
    <row r="20" spans="1:13" ht="13.5">
      <c r="A20" s="4" t="s">
        <v>26</v>
      </c>
      <c r="B20" s="5">
        <f>B6+C6+D6+E6+F6+G6+H6+B11+C11+D11+E11+F11</f>
        <v>2426</v>
      </c>
      <c r="C20" s="6" t="s">
        <v>27</v>
      </c>
      <c r="D20" s="5">
        <f>C11+D11+E11+F11+G11+H11+B16+C16+D16+E16+F16+G16+H16</f>
        <v>2837</v>
      </c>
      <c r="J20" s="4" t="s">
        <v>26</v>
      </c>
      <c r="K20" s="5">
        <f>K6+L6+M6+N6+O6+P6+Q6+K11+L11+M11+N11+O11</f>
        <v>2395</v>
      </c>
      <c r="L20" s="6" t="s">
        <v>27</v>
      </c>
      <c r="M20" s="5">
        <f>L11+M11+N11+O11+P11+Q11+K16+L16+M16+N16+O16+P16+Q16</f>
        <v>2829</v>
      </c>
    </row>
    <row r="21" spans="1:13" ht="13.5">
      <c r="A21" s="4" t="s">
        <v>28</v>
      </c>
      <c r="B21" s="5">
        <f>B20+G11</f>
        <v>2744</v>
      </c>
      <c r="C21" s="6" t="s">
        <v>29</v>
      </c>
      <c r="D21" s="5">
        <f>D20-C11-D11</f>
        <v>2318</v>
      </c>
      <c r="J21" s="4" t="s">
        <v>28</v>
      </c>
      <c r="K21" s="5">
        <f>K20+P11</f>
        <v>2713</v>
      </c>
      <c r="L21" s="6" t="s">
        <v>29</v>
      </c>
      <c r="M21" s="5">
        <f>M20-L11-M11</f>
        <v>2312</v>
      </c>
    </row>
    <row r="22" spans="1:13" ht="13.5">
      <c r="A22" s="4" t="s">
        <v>30</v>
      </c>
      <c r="B22" s="5">
        <f>B21+H11</f>
        <v>3118</v>
      </c>
      <c r="C22" s="6" t="s">
        <v>25</v>
      </c>
      <c r="D22" s="5">
        <f>D21-E11-F11</f>
        <v>1783</v>
      </c>
      <c r="J22" s="4" t="s">
        <v>30</v>
      </c>
      <c r="K22" s="5">
        <f>K21+Q11</f>
        <v>3087</v>
      </c>
      <c r="L22" s="6" t="s">
        <v>25</v>
      </c>
      <c r="M22" s="5">
        <f>M21-N11-O11</f>
        <v>1780</v>
      </c>
    </row>
    <row r="23" spans="3:13" ht="13.5">
      <c r="C23" s="6" t="s">
        <v>31</v>
      </c>
      <c r="D23" s="5">
        <f>D22-G11</f>
        <v>1465</v>
      </c>
      <c r="L23" s="6" t="s">
        <v>31</v>
      </c>
      <c r="M23" s="5">
        <f>M22-P11</f>
        <v>1462</v>
      </c>
    </row>
    <row r="24" spans="3:13" ht="13.5">
      <c r="C24" s="6" t="s">
        <v>32</v>
      </c>
      <c r="D24" s="5">
        <f>D23-H11</f>
        <v>1091</v>
      </c>
      <c r="L24" s="6" t="s">
        <v>32</v>
      </c>
      <c r="M24" s="5">
        <f>M23-Q11</f>
        <v>1088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G1">
      <selection activeCell="Q16" sqref="Q16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39</v>
      </c>
      <c r="B1" s="8"/>
      <c r="C1" s="8"/>
      <c r="D1" s="8"/>
      <c r="E1" s="8"/>
      <c r="F1" s="8"/>
      <c r="G1" s="8"/>
      <c r="H1" s="8"/>
      <c r="J1" s="8" t="s">
        <v>39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69</v>
      </c>
      <c r="C4" s="1">
        <v>75</v>
      </c>
      <c r="D4" s="1">
        <v>67</v>
      </c>
      <c r="E4" s="1">
        <v>72</v>
      </c>
      <c r="F4" s="1">
        <v>95</v>
      </c>
      <c r="G4" s="1">
        <v>92</v>
      </c>
      <c r="H4" s="1">
        <v>103</v>
      </c>
      <c r="J4" s="1" t="s">
        <v>7</v>
      </c>
      <c r="K4" s="1">
        <v>68</v>
      </c>
      <c r="L4" s="1">
        <v>75</v>
      </c>
      <c r="M4" s="1">
        <v>67</v>
      </c>
      <c r="N4" s="1">
        <v>72</v>
      </c>
      <c r="O4" s="1">
        <v>92</v>
      </c>
      <c r="P4" s="1">
        <v>89</v>
      </c>
      <c r="Q4" s="1">
        <v>101</v>
      </c>
    </row>
    <row r="5" spans="1:17" s="3" customFormat="1" ht="24" customHeight="1">
      <c r="A5" s="1" t="s">
        <v>8</v>
      </c>
      <c r="B5" s="1">
        <v>73</v>
      </c>
      <c r="C5" s="1">
        <v>64</v>
      </c>
      <c r="D5" s="1">
        <v>82</v>
      </c>
      <c r="E5" s="1">
        <v>97</v>
      </c>
      <c r="F5" s="1">
        <v>104</v>
      </c>
      <c r="G5" s="1">
        <v>69</v>
      </c>
      <c r="H5" s="1">
        <v>87</v>
      </c>
      <c r="J5" s="1" t="s">
        <v>8</v>
      </c>
      <c r="K5" s="1">
        <v>73</v>
      </c>
      <c r="L5" s="1">
        <v>64</v>
      </c>
      <c r="M5" s="1">
        <v>82</v>
      </c>
      <c r="N5" s="1">
        <v>97</v>
      </c>
      <c r="O5" s="1">
        <v>98</v>
      </c>
      <c r="P5" s="1">
        <v>65</v>
      </c>
      <c r="Q5" s="1">
        <v>85</v>
      </c>
    </row>
    <row r="6" spans="1:17" s="3" customFormat="1" ht="24" customHeight="1">
      <c r="A6" s="1" t="s">
        <v>9</v>
      </c>
      <c r="B6" s="1">
        <f aca="true" t="shared" si="0" ref="B6:H6">SUM(B4:B5)</f>
        <v>142</v>
      </c>
      <c r="C6" s="1">
        <f t="shared" si="0"/>
        <v>139</v>
      </c>
      <c r="D6" s="1">
        <f t="shared" si="0"/>
        <v>149</v>
      </c>
      <c r="E6" s="1">
        <f t="shared" si="0"/>
        <v>169</v>
      </c>
      <c r="F6" s="1">
        <f t="shared" si="0"/>
        <v>199</v>
      </c>
      <c r="G6" s="1">
        <f t="shared" si="0"/>
        <v>161</v>
      </c>
      <c r="H6" s="1">
        <f t="shared" si="0"/>
        <v>190</v>
      </c>
      <c r="J6" s="1" t="s">
        <v>9</v>
      </c>
      <c r="K6" s="1">
        <f aca="true" t="shared" si="1" ref="K6:Q6">SUM(K4:K5)</f>
        <v>141</v>
      </c>
      <c r="L6" s="1">
        <f t="shared" si="1"/>
        <v>139</v>
      </c>
      <c r="M6" s="1">
        <f t="shared" si="1"/>
        <v>149</v>
      </c>
      <c r="N6" s="1">
        <f t="shared" si="1"/>
        <v>169</v>
      </c>
      <c r="O6" s="1">
        <f t="shared" si="1"/>
        <v>190</v>
      </c>
      <c r="P6" s="1">
        <f t="shared" si="1"/>
        <v>154</v>
      </c>
      <c r="Q6" s="1">
        <f t="shared" si="1"/>
        <v>186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128</v>
      </c>
      <c r="C9" s="1">
        <v>143</v>
      </c>
      <c r="D9" s="1">
        <v>125</v>
      </c>
      <c r="E9" s="1">
        <v>137</v>
      </c>
      <c r="F9" s="1">
        <v>125</v>
      </c>
      <c r="G9" s="1">
        <v>135</v>
      </c>
      <c r="H9" s="1">
        <v>191</v>
      </c>
      <c r="J9" s="1" t="s">
        <v>7</v>
      </c>
      <c r="K9" s="1">
        <v>126</v>
      </c>
      <c r="L9" s="1">
        <v>142</v>
      </c>
      <c r="M9" s="1">
        <v>124</v>
      </c>
      <c r="N9" s="1">
        <v>137</v>
      </c>
      <c r="O9" s="1">
        <v>123</v>
      </c>
      <c r="P9" s="1">
        <v>135</v>
      </c>
      <c r="Q9" s="1">
        <v>191</v>
      </c>
    </row>
    <row r="10" spans="1:17" s="3" customFormat="1" ht="24" customHeight="1">
      <c r="A10" s="1" t="s">
        <v>8</v>
      </c>
      <c r="B10" s="1">
        <v>94</v>
      </c>
      <c r="C10" s="1">
        <v>128</v>
      </c>
      <c r="D10" s="1">
        <v>132</v>
      </c>
      <c r="E10" s="1">
        <v>129</v>
      </c>
      <c r="F10" s="1">
        <v>144</v>
      </c>
      <c r="G10" s="1">
        <v>182</v>
      </c>
      <c r="H10" s="1">
        <v>191</v>
      </c>
      <c r="J10" s="1" t="s">
        <v>8</v>
      </c>
      <c r="K10" s="1">
        <v>94</v>
      </c>
      <c r="L10" s="1">
        <v>127</v>
      </c>
      <c r="M10" s="1">
        <v>132</v>
      </c>
      <c r="N10" s="1">
        <v>128</v>
      </c>
      <c r="O10" s="1">
        <v>144</v>
      </c>
      <c r="P10" s="1">
        <v>182</v>
      </c>
      <c r="Q10" s="1">
        <v>191</v>
      </c>
    </row>
    <row r="11" spans="1:17" s="3" customFormat="1" ht="24" customHeight="1">
      <c r="A11" s="1" t="s">
        <v>9</v>
      </c>
      <c r="B11" s="1">
        <f aca="true" t="shared" si="2" ref="B11:H11">SUM(B9:B10)</f>
        <v>222</v>
      </c>
      <c r="C11" s="1">
        <f t="shared" si="2"/>
        <v>271</v>
      </c>
      <c r="D11" s="1">
        <f t="shared" si="2"/>
        <v>257</v>
      </c>
      <c r="E11" s="1">
        <f t="shared" si="2"/>
        <v>266</v>
      </c>
      <c r="F11" s="1">
        <f t="shared" si="2"/>
        <v>269</v>
      </c>
      <c r="G11" s="1">
        <f t="shared" si="2"/>
        <v>317</v>
      </c>
      <c r="H11" s="1">
        <f t="shared" si="2"/>
        <v>382</v>
      </c>
      <c r="J11" s="1" t="s">
        <v>9</v>
      </c>
      <c r="K11" s="1">
        <f aca="true" t="shared" si="3" ref="K11:Q11">SUM(K9:K10)</f>
        <v>220</v>
      </c>
      <c r="L11" s="1">
        <f t="shared" si="3"/>
        <v>269</v>
      </c>
      <c r="M11" s="1">
        <f t="shared" si="3"/>
        <v>256</v>
      </c>
      <c r="N11" s="1">
        <f t="shared" si="3"/>
        <v>265</v>
      </c>
      <c r="O11" s="1">
        <f t="shared" si="3"/>
        <v>267</v>
      </c>
      <c r="P11" s="1">
        <f t="shared" si="3"/>
        <v>317</v>
      </c>
      <c r="Q11" s="1">
        <f t="shared" si="3"/>
        <v>382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113</v>
      </c>
      <c r="C14" s="1">
        <v>121</v>
      </c>
      <c r="D14" s="1">
        <v>107</v>
      </c>
      <c r="E14" s="1">
        <v>63</v>
      </c>
      <c r="F14" s="1">
        <v>22</v>
      </c>
      <c r="G14" s="1">
        <v>3</v>
      </c>
      <c r="H14" s="1">
        <v>0</v>
      </c>
      <c r="J14" s="1" t="s">
        <v>7</v>
      </c>
      <c r="K14" s="1">
        <v>113</v>
      </c>
      <c r="L14" s="1">
        <v>120</v>
      </c>
      <c r="M14" s="1">
        <v>107</v>
      </c>
      <c r="N14" s="1">
        <v>62</v>
      </c>
      <c r="O14" s="1">
        <v>22</v>
      </c>
      <c r="P14" s="1">
        <v>3</v>
      </c>
      <c r="Q14" s="1">
        <v>0</v>
      </c>
    </row>
    <row r="15" spans="1:17" s="3" customFormat="1" ht="24" customHeight="1">
      <c r="A15" s="1" t="s">
        <v>8</v>
      </c>
      <c r="B15" s="1">
        <v>141</v>
      </c>
      <c r="C15" s="1">
        <v>177</v>
      </c>
      <c r="D15" s="1">
        <v>135</v>
      </c>
      <c r="E15" s="1">
        <v>104</v>
      </c>
      <c r="F15" s="1">
        <v>74</v>
      </c>
      <c r="G15" s="1">
        <v>22</v>
      </c>
      <c r="H15" s="1">
        <v>4</v>
      </c>
      <c r="J15" s="1" t="s">
        <v>8</v>
      </c>
      <c r="K15" s="1">
        <v>140</v>
      </c>
      <c r="L15" s="1">
        <v>177</v>
      </c>
      <c r="M15" s="1">
        <v>135</v>
      </c>
      <c r="N15" s="1">
        <v>104</v>
      </c>
      <c r="O15" s="1">
        <v>74</v>
      </c>
      <c r="P15" s="1">
        <v>22</v>
      </c>
      <c r="Q15" s="1">
        <v>4</v>
      </c>
    </row>
    <row r="16" spans="1:17" s="3" customFormat="1" ht="24" customHeight="1">
      <c r="A16" s="1" t="s">
        <v>9</v>
      </c>
      <c r="B16" s="1">
        <f aca="true" t="shared" si="4" ref="B16:H16">SUM(B14:B15)</f>
        <v>254</v>
      </c>
      <c r="C16" s="1">
        <f t="shared" si="4"/>
        <v>298</v>
      </c>
      <c r="D16" s="1">
        <f t="shared" si="4"/>
        <v>242</v>
      </c>
      <c r="E16" s="1">
        <f t="shared" si="4"/>
        <v>167</v>
      </c>
      <c r="F16" s="1">
        <f t="shared" si="4"/>
        <v>96</v>
      </c>
      <c r="G16" s="1">
        <f t="shared" si="4"/>
        <v>25</v>
      </c>
      <c r="H16" s="1">
        <f t="shared" si="4"/>
        <v>4</v>
      </c>
      <c r="J16" s="1" t="s">
        <v>9</v>
      </c>
      <c r="K16" s="1">
        <f aca="true" t="shared" si="5" ref="K16:Q16">SUM(K14:K15)</f>
        <v>253</v>
      </c>
      <c r="L16" s="1">
        <f t="shared" si="5"/>
        <v>297</v>
      </c>
      <c r="M16" s="1">
        <f t="shared" si="5"/>
        <v>242</v>
      </c>
      <c r="N16" s="1">
        <f t="shared" si="5"/>
        <v>166</v>
      </c>
      <c r="O16" s="1">
        <f t="shared" si="5"/>
        <v>96</v>
      </c>
      <c r="P16" s="1">
        <f t="shared" si="5"/>
        <v>25</v>
      </c>
      <c r="Q16" s="1">
        <f t="shared" si="5"/>
        <v>4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1986</v>
      </c>
      <c r="G19" s="1">
        <f>B5+D5+E5+F5+G5+H5+B10+C10+D10+E10+F10+G10+H10+B15+C15+D15+E15+F15+G15+H15+C5</f>
        <v>2233</v>
      </c>
      <c r="H19" s="1">
        <f>SUM(F19:G19)</f>
        <v>4219</v>
      </c>
      <c r="O19" s="1">
        <f>K4+L4+M4+N4+O4+P4+Q4+K9+L9+M9+N9+O9+P9+Q9+K14+L14+M14+N14+O14+P14+Q14</f>
        <v>1969</v>
      </c>
      <c r="P19" s="1">
        <f>K5+M5+N5+O5+P5+Q5+K10+L10+M10+N10+O10+P10+Q10+K15+L15+M15+N15+O15+P15+Q15+L5</f>
        <v>2218</v>
      </c>
      <c r="Q19" s="1">
        <f>SUM(O19:P19)</f>
        <v>4187</v>
      </c>
    </row>
    <row r="20" spans="1:13" ht="13.5">
      <c r="A20" s="4" t="s">
        <v>26</v>
      </c>
      <c r="B20" s="5">
        <f>B6+C6+D6+E6+F6+G6+H6+B11+C11+D11+E11+F11</f>
        <v>2434</v>
      </c>
      <c r="C20" s="6" t="s">
        <v>27</v>
      </c>
      <c r="D20" s="5">
        <f>C11+D11+E11+F11+G11+H11+B16+C16+D16+E16+F16+G16+H16</f>
        <v>2848</v>
      </c>
      <c r="J20" s="4" t="s">
        <v>26</v>
      </c>
      <c r="K20" s="5">
        <f>K6+L6+M6+N6+O6+P6+Q6+K11+L11+M11+N11+O11</f>
        <v>2405</v>
      </c>
      <c r="L20" s="6" t="s">
        <v>27</v>
      </c>
      <c r="M20" s="5">
        <f>L11+M11+N11+O11+P11+Q11+K16+L16+M16+N16+O16+P16+Q16</f>
        <v>2839</v>
      </c>
    </row>
    <row r="21" spans="1:13" ht="13.5">
      <c r="A21" s="4" t="s">
        <v>28</v>
      </c>
      <c r="B21" s="5">
        <f>B20+G11</f>
        <v>2751</v>
      </c>
      <c r="C21" s="6" t="s">
        <v>29</v>
      </c>
      <c r="D21" s="5">
        <f>D20-C11-D11</f>
        <v>2320</v>
      </c>
      <c r="J21" s="4" t="s">
        <v>28</v>
      </c>
      <c r="K21" s="5">
        <f>K20+P11</f>
        <v>2722</v>
      </c>
      <c r="L21" s="6" t="s">
        <v>29</v>
      </c>
      <c r="M21" s="5">
        <f>M20-L11-M11</f>
        <v>2314</v>
      </c>
    </row>
    <row r="22" spans="1:13" ht="13.5">
      <c r="A22" s="4" t="s">
        <v>30</v>
      </c>
      <c r="B22" s="5">
        <f>B21+H11</f>
        <v>3133</v>
      </c>
      <c r="C22" s="6" t="s">
        <v>25</v>
      </c>
      <c r="D22" s="5">
        <f>D21-E11-F11</f>
        <v>1785</v>
      </c>
      <c r="J22" s="4" t="s">
        <v>30</v>
      </c>
      <c r="K22" s="5">
        <f>K21+Q11</f>
        <v>3104</v>
      </c>
      <c r="L22" s="6" t="s">
        <v>25</v>
      </c>
      <c r="M22" s="5">
        <f>M21-N11-O11</f>
        <v>1782</v>
      </c>
    </row>
    <row r="23" spans="3:13" ht="13.5">
      <c r="C23" s="6" t="s">
        <v>31</v>
      </c>
      <c r="D23" s="5">
        <f>D22-G11</f>
        <v>1468</v>
      </c>
      <c r="L23" s="6" t="s">
        <v>31</v>
      </c>
      <c r="M23" s="5">
        <f>M22-P11</f>
        <v>1465</v>
      </c>
    </row>
    <row r="24" spans="3:13" ht="13.5">
      <c r="C24" s="6" t="s">
        <v>32</v>
      </c>
      <c r="D24" s="5">
        <f>D23-H11</f>
        <v>1086</v>
      </c>
      <c r="L24" s="6" t="s">
        <v>32</v>
      </c>
      <c r="M24" s="5">
        <f>M23-Q11</f>
        <v>1083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E1">
      <selection activeCell="O19" sqref="O19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40</v>
      </c>
      <c r="B1" s="8"/>
      <c r="C1" s="8"/>
      <c r="D1" s="8"/>
      <c r="E1" s="8"/>
      <c r="F1" s="8"/>
      <c r="G1" s="8"/>
      <c r="H1" s="8"/>
      <c r="J1" s="8" t="s">
        <v>41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70</v>
      </c>
      <c r="C4" s="1">
        <v>75</v>
      </c>
      <c r="D4" s="1">
        <v>68</v>
      </c>
      <c r="E4" s="1">
        <v>74</v>
      </c>
      <c r="F4" s="1">
        <v>95</v>
      </c>
      <c r="G4" s="1">
        <v>90</v>
      </c>
      <c r="H4" s="1">
        <v>100</v>
      </c>
      <c r="J4" s="1" t="s">
        <v>7</v>
      </c>
      <c r="K4" s="1">
        <v>69</v>
      </c>
      <c r="L4" s="1">
        <v>75</v>
      </c>
      <c r="M4" s="1">
        <v>68</v>
      </c>
      <c r="N4" s="1">
        <v>72</v>
      </c>
      <c r="O4" s="1">
        <v>91</v>
      </c>
      <c r="P4" s="1">
        <v>88</v>
      </c>
      <c r="Q4" s="1">
        <v>97</v>
      </c>
    </row>
    <row r="5" spans="1:17" s="3" customFormat="1" ht="24" customHeight="1">
      <c r="A5" s="1" t="s">
        <v>8</v>
      </c>
      <c r="B5" s="1">
        <v>74</v>
      </c>
      <c r="C5" s="1">
        <v>63</v>
      </c>
      <c r="D5" s="1">
        <v>83</v>
      </c>
      <c r="E5" s="1">
        <v>98</v>
      </c>
      <c r="F5" s="1">
        <v>107</v>
      </c>
      <c r="G5" s="1">
        <v>71</v>
      </c>
      <c r="H5" s="1">
        <v>86</v>
      </c>
      <c r="J5" s="1" t="s">
        <v>8</v>
      </c>
      <c r="K5" s="1">
        <v>74</v>
      </c>
      <c r="L5" s="1">
        <v>63</v>
      </c>
      <c r="M5" s="1">
        <v>83</v>
      </c>
      <c r="N5" s="1">
        <v>96</v>
      </c>
      <c r="O5" s="1">
        <v>100</v>
      </c>
      <c r="P5" s="1">
        <v>67</v>
      </c>
      <c r="Q5" s="1">
        <v>84</v>
      </c>
    </row>
    <row r="6" spans="1:17" s="3" customFormat="1" ht="24" customHeight="1">
      <c r="A6" s="1" t="s">
        <v>9</v>
      </c>
      <c r="B6" s="1">
        <f aca="true" t="shared" si="0" ref="B6:H6">SUM(B4:B5)</f>
        <v>144</v>
      </c>
      <c r="C6" s="1">
        <f t="shared" si="0"/>
        <v>138</v>
      </c>
      <c r="D6" s="1">
        <f t="shared" si="0"/>
        <v>151</v>
      </c>
      <c r="E6" s="1">
        <f t="shared" si="0"/>
        <v>172</v>
      </c>
      <c r="F6" s="1">
        <f t="shared" si="0"/>
        <v>202</v>
      </c>
      <c r="G6" s="1">
        <f t="shared" si="0"/>
        <v>161</v>
      </c>
      <c r="H6" s="1">
        <f t="shared" si="0"/>
        <v>186</v>
      </c>
      <c r="J6" s="1" t="s">
        <v>9</v>
      </c>
      <c r="K6" s="1">
        <f aca="true" t="shared" si="1" ref="K6:Q6">SUM(K4:K5)</f>
        <v>143</v>
      </c>
      <c r="L6" s="1">
        <f t="shared" si="1"/>
        <v>138</v>
      </c>
      <c r="M6" s="1">
        <f t="shared" si="1"/>
        <v>151</v>
      </c>
      <c r="N6" s="1">
        <f t="shared" si="1"/>
        <v>168</v>
      </c>
      <c r="O6" s="1">
        <f t="shared" si="1"/>
        <v>191</v>
      </c>
      <c r="P6" s="1">
        <f t="shared" si="1"/>
        <v>155</v>
      </c>
      <c r="Q6" s="1">
        <f t="shared" si="1"/>
        <v>181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126</v>
      </c>
      <c r="C9" s="1">
        <v>141</v>
      </c>
      <c r="D9" s="1">
        <v>130</v>
      </c>
      <c r="E9" s="1">
        <v>136</v>
      </c>
      <c r="F9" s="1">
        <v>127</v>
      </c>
      <c r="G9" s="1">
        <v>133</v>
      </c>
      <c r="H9" s="1">
        <v>193</v>
      </c>
      <c r="J9" s="1" t="s">
        <v>7</v>
      </c>
      <c r="K9" s="1">
        <v>124</v>
      </c>
      <c r="L9" s="1">
        <v>140</v>
      </c>
      <c r="M9" s="1">
        <v>129</v>
      </c>
      <c r="N9" s="1">
        <v>136</v>
      </c>
      <c r="O9" s="1">
        <v>125</v>
      </c>
      <c r="P9" s="1">
        <v>133</v>
      </c>
      <c r="Q9" s="1">
        <v>193</v>
      </c>
    </row>
    <row r="10" spans="1:17" s="3" customFormat="1" ht="24" customHeight="1">
      <c r="A10" s="1" t="s">
        <v>8</v>
      </c>
      <c r="B10" s="1">
        <v>96</v>
      </c>
      <c r="C10" s="1">
        <v>130</v>
      </c>
      <c r="D10" s="1">
        <v>129</v>
      </c>
      <c r="E10" s="1">
        <v>130</v>
      </c>
      <c r="F10" s="1">
        <v>146</v>
      </c>
      <c r="G10" s="1">
        <v>180</v>
      </c>
      <c r="H10" s="1">
        <v>191</v>
      </c>
      <c r="J10" s="1" t="s">
        <v>8</v>
      </c>
      <c r="K10" s="1">
        <v>96</v>
      </c>
      <c r="L10" s="1">
        <v>129</v>
      </c>
      <c r="M10" s="1">
        <v>129</v>
      </c>
      <c r="N10" s="1">
        <v>129</v>
      </c>
      <c r="O10" s="1">
        <v>146</v>
      </c>
      <c r="P10" s="1">
        <v>180</v>
      </c>
      <c r="Q10" s="1">
        <v>191</v>
      </c>
    </row>
    <row r="11" spans="1:17" s="3" customFormat="1" ht="24" customHeight="1">
      <c r="A11" s="1" t="s">
        <v>9</v>
      </c>
      <c r="B11" s="1">
        <f aca="true" t="shared" si="2" ref="B11:H11">SUM(B9:B10)</f>
        <v>222</v>
      </c>
      <c r="C11" s="1">
        <f t="shared" si="2"/>
        <v>271</v>
      </c>
      <c r="D11" s="1">
        <f t="shared" si="2"/>
        <v>259</v>
      </c>
      <c r="E11" s="1">
        <f t="shared" si="2"/>
        <v>266</v>
      </c>
      <c r="F11" s="1">
        <f t="shared" si="2"/>
        <v>273</v>
      </c>
      <c r="G11" s="1">
        <f t="shared" si="2"/>
        <v>313</v>
      </c>
      <c r="H11" s="1">
        <f t="shared" si="2"/>
        <v>384</v>
      </c>
      <c r="J11" s="1" t="s">
        <v>9</v>
      </c>
      <c r="K11" s="1">
        <f aca="true" t="shared" si="3" ref="K11:Q11">SUM(K9:K10)</f>
        <v>220</v>
      </c>
      <c r="L11" s="1">
        <f t="shared" si="3"/>
        <v>269</v>
      </c>
      <c r="M11" s="1">
        <f t="shared" si="3"/>
        <v>258</v>
      </c>
      <c r="N11" s="1">
        <f t="shared" si="3"/>
        <v>265</v>
      </c>
      <c r="O11" s="1">
        <f t="shared" si="3"/>
        <v>271</v>
      </c>
      <c r="P11" s="1">
        <f t="shared" si="3"/>
        <v>313</v>
      </c>
      <c r="Q11" s="1">
        <f t="shared" si="3"/>
        <v>384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111</v>
      </c>
      <c r="C14" s="1">
        <v>119</v>
      </c>
      <c r="D14" s="1">
        <v>105</v>
      </c>
      <c r="E14" s="1">
        <v>65</v>
      </c>
      <c r="F14" s="1">
        <v>22</v>
      </c>
      <c r="G14" s="1">
        <v>3</v>
      </c>
      <c r="H14" s="1">
        <v>0</v>
      </c>
      <c r="J14" s="1" t="s">
        <v>7</v>
      </c>
      <c r="K14" s="1">
        <v>111</v>
      </c>
      <c r="L14" s="1">
        <v>118</v>
      </c>
      <c r="M14" s="1">
        <v>105</v>
      </c>
      <c r="N14" s="1">
        <v>64</v>
      </c>
      <c r="O14" s="1">
        <v>22</v>
      </c>
      <c r="P14" s="1">
        <v>3</v>
      </c>
      <c r="Q14" s="1">
        <v>0</v>
      </c>
    </row>
    <row r="15" spans="1:17" s="3" customFormat="1" ht="24" customHeight="1">
      <c r="A15" s="1" t="s">
        <v>8</v>
      </c>
      <c r="B15" s="1">
        <v>140</v>
      </c>
      <c r="C15" s="1">
        <v>176</v>
      </c>
      <c r="D15" s="1">
        <v>137</v>
      </c>
      <c r="E15" s="1">
        <v>101</v>
      </c>
      <c r="F15" s="1">
        <v>74</v>
      </c>
      <c r="G15" s="1">
        <v>24</v>
      </c>
      <c r="H15" s="1">
        <v>4</v>
      </c>
      <c r="J15" s="1" t="s">
        <v>8</v>
      </c>
      <c r="K15" s="1">
        <v>139</v>
      </c>
      <c r="L15" s="1">
        <v>176</v>
      </c>
      <c r="M15" s="1">
        <v>137</v>
      </c>
      <c r="N15" s="1">
        <v>101</v>
      </c>
      <c r="O15" s="1">
        <v>74</v>
      </c>
      <c r="P15" s="1">
        <v>24</v>
      </c>
      <c r="Q15" s="1">
        <v>4</v>
      </c>
    </row>
    <row r="16" spans="1:17" s="3" customFormat="1" ht="24" customHeight="1">
      <c r="A16" s="1" t="s">
        <v>9</v>
      </c>
      <c r="B16" s="1">
        <f aca="true" t="shared" si="4" ref="B16:H16">SUM(B14:B15)</f>
        <v>251</v>
      </c>
      <c r="C16" s="1">
        <f t="shared" si="4"/>
        <v>295</v>
      </c>
      <c r="D16" s="1">
        <f t="shared" si="4"/>
        <v>242</v>
      </c>
      <c r="E16" s="1">
        <f t="shared" si="4"/>
        <v>166</v>
      </c>
      <c r="F16" s="1">
        <f t="shared" si="4"/>
        <v>96</v>
      </c>
      <c r="G16" s="1">
        <f t="shared" si="4"/>
        <v>27</v>
      </c>
      <c r="H16" s="1">
        <f t="shared" si="4"/>
        <v>4</v>
      </c>
      <c r="J16" s="1" t="s">
        <v>9</v>
      </c>
      <c r="K16" s="1">
        <f aca="true" t="shared" si="5" ref="K16:Q16">SUM(K14:K15)</f>
        <v>250</v>
      </c>
      <c r="L16" s="1">
        <f t="shared" si="5"/>
        <v>294</v>
      </c>
      <c r="M16" s="1">
        <f t="shared" si="5"/>
        <v>242</v>
      </c>
      <c r="N16" s="1">
        <f t="shared" si="5"/>
        <v>165</v>
      </c>
      <c r="O16" s="1">
        <f t="shared" si="5"/>
        <v>96</v>
      </c>
      <c r="P16" s="1">
        <f t="shared" si="5"/>
        <v>27</v>
      </c>
      <c r="Q16" s="1">
        <f t="shared" si="5"/>
        <v>4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1983</v>
      </c>
      <c r="G19" s="1">
        <f>B5+D5+E5+F5+G5+H5+B10+C10+D10+E10+F10+G10+H10+B15+C15+D15+E15+F15+G15+H15+C5</f>
        <v>2240</v>
      </c>
      <c r="H19" s="1">
        <f>SUM(F19:G19)</f>
        <v>4223</v>
      </c>
      <c r="O19" s="1">
        <f>K4+L4+M4+N4+O4+P4+Q4+K9+L9+M9+N9+O9+P9+Q9+K14+L14+M14+N14+O14+P14+Q14</f>
        <v>1963</v>
      </c>
      <c r="P19" s="1">
        <f>K5+M5+N5+O5+P5+Q5+K10+L10+M10+N10+O10+P10+Q10+K15+L15+M15+N15+O15+P15+Q15+L5</f>
        <v>2222</v>
      </c>
      <c r="Q19" s="1">
        <f>SUM(O19:P19)</f>
        <v>4185</v>
      </c>
    </row>
    <row r="20" spans="1:13" ht="13.5">
      <c r="A20" s="4" t="s">
        <v>26</v>
      </c>
      <c r="B20" s="5">
        <f>B6+C6+D6+E6+F6+G6+H6+B11+C11+D11+E11+F11</f>
        <v>2445</v>
      </c>
      <c r="C20" s="6" t="s">
        <v>27</v>
      </c>
      <c r="D20" s="5">
        <f>C11+D11+E11+F11+G11+H11+B16+C16+D16+E16+F16+G16+H16</f>
        <v>2847</v>
      </c>
      <c r="J20" s="4" t="s">
        <v>26</v>
      </c>
      <c r="K20" s="5">
        <f>K6+L6+M6+N6+O6+P6+Q6+K11+L11+M11+N11+O11</f>
        <v>2410</v>
      </c>
      <c r="L20" s="6" t="s">
        <v>27</v>
      </c>
      <c r="M20" s="5">
        <f>L11+M11+N11+O11+P11+Q11+K16+L16+M16+N16+O16+P16+Q16</f>
        <v>2838</v>
      </c>
    </row>
    <row r="21" spans="1:13" ht="13.5">
      <c r="A21" s="4" t="s">
        <v>28</v>
      </c>
      <c r="B21" s="5">
        <f>B20+G11</f>
        <v>2758</v>
      </c>
      <c r="C21" s="6" t="s">
        <v>29</v>
      </c>
      <c r="D21" s="5">
        <f>D20-C11-D11</f>
        <v>2317</v>
      </c>
      <c r="J21" s="4" t="s">
        <v>28</v>
      </c>
      <c r="K21" s="5">
        <f>K20+P11</f>
        <v>2723</v>
      </c>
      <c r="L21" s="6" t="s">
        <v>29</v>
      </c>
      <c r="M21" s="5">
        <f>M20-L11-M11</f>
        <v>2311</v>
      </c>
    </row>
    <row r="22" spans="1:13" ht="13.5">
      <c r="A22" s="4" t="s">
        <v>30</v>
      </c>
      <c r="B22" s="5">
        <f>B21+H11</f>
        <v>3142</v>
      </c>
      <c r="C22" s="6" t="s">
        <v>25</v>
      </c>
      <c r="D22" s="5">
        <f>D21-E11-F11</f>
        <v>1778</v>
      </c>
      <c r="J22" s="4" t="s">
        <v>30</v>
      </c>
      <c r="K22" s="5">
        <f>K21+Q11</f>
        <v>3107</v>
      </c>
      <c r="L22" s="6" t="s">
        <v>25</v>
      </c>
      <c r="M22" s="5">
        <f>M21-N11-O11</f>
        <v>1775</v>
      </c>
    </row>
    <row r="23" spans="3:13" ht="13.5">
      <c r="C23" s="6" t="s">
        <v>31</v>
      </c>
      <c r="D23" s="5">
        <f>D22-G11</f>
        <v>1465</v>
      </c>
      <c r="L23" s="6" t="s">
        <v>31</v>
      </c>
      <c r="M23" s="5">
        <f>M22-P11</f>
        <v>1462</v>
      </c>
    </row>
    <row r="24" spans="3:13" ht="13.5">
      <c r="C24" s="6" t="s">
        <v>32</v>
      </c>
      <c r="D24" s="5">
        <f>D23-H11</f>
        <v>1081</v>
      </c>
      <c r="L24" s="6" t="s">
        <v>32</v>
      </c>
      <c r="M24" s="5">
        <f>M23-Q11</f>
        <v>1078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D1">
      <selection activeCell="J12" sqref="J12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42</v>
      </c>
      <c r="B1" s="8"/>
      <c r="C1" s="8"/>
      <c r="D1" s="8"/>
      <c r="E1" s="8"/>
      <c r="F1" s="8"/>
      <c r="G1" s="8"/>
      <c r="H1" s="8"/>
      <c r="J1" s="8" t="s">
        <v>42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69</v>
      </c>
      <c r="C4" s="1">
        <v>77</v>
      </c>
      <c r="D4" s="1">
        <v>66</v>
      </c>
      <c r="E4" s="1">
        <v>76</v>
      </c>
      <c r="F4" s="1">
        <v>93</v>
      </c>
      <c r="G4" s="1">
        <v>91</v>
      </c>
      <c r="H4" s="1">
        <v>96</v>
      </c>
      <c r="J4" s="1" t="s">
        <v>7</v>
      </c>
      <c r="K4" s="1">
        <v>68</v>
      </c>
      <c r="L4" s="1">
        <v>77</v>
      </c>
      <c r="M4" s="1">
        <v>66</v>
      </c>
      <c r="N4" s="1">
        <v>74</v>
      </c>
      <c r="O4" s="1">
        <v>89</v>
      </c>
      <c r="P4" s="1">
        <v>89</v>
      </c>
      <c r="Q4" s="1">
        <v>93</v>
      </c>
    </row>
    <row r="5" spans="1:17" s="3" customFormat="1" ht="24" customHeight="1">
      <c r="A5" s="1" t="s">
        <v>8</v>
      </c>
      <c r="B5" s="1">
        <v>71</v>
      </c>
      <c r="C5" s="1">
        <v>70</v>
      </c>
      <c r="D5" s="1">
        <v>84</v>
      </c>
      <c r="E5" s="1">
        <v>97</v>
      </c>
      <c r="F5" s="1">
        <v>105</v>
      </c>
      <c r="G5" s="1">
        <v>73</v>
      </c>
      <c r="H5" s="1">
        <v>84</v>
      </c>
      <c r="J5" s="1" t="s">
        <v>8</v>
      </c>
      <c r="K5" s="1">
        <v>71</v>
      </c>
      <c r="L5" s="1">
        <v>70</v>
      </c>
      <c r="M5" s="1">
        <v>84</v>
      </c>
      <c r="N5" s="1">
        <v>95</v>
      </c>
      <c r="O5" s="1">
        <v>98</v>
      </c>
      <c r="P5" s="1">
        <v>70</v>
      </c>
      <c r="Q5" s="1">
        <v>82</v>
      </c>
    </row>
    <row r="6" spans="1:17" s="3" customFormat="1" ht="24" customHeight="1">
      <c r="A6" s="1" t="s">
        <v>9</v>
      </c>
      <c r="B6" s="1">
        <f aca="true" t="shared" si="0" ref="B6:H6">SUM(B4:B5)</f>
        <v>140</v>
      </c>
      <c r="C6" s="1">
        <f t="shared" si="0"/>
        <v>147</v>
      </c>
      <c r="D6" s="1">
        <f t="shared" si="0"/>
        <v>150</v>
      </c>
      <c r="E6" s="1">
        <f t="shared" si="0"/>
        <v>173</v>
      </c>
      <c r="F6" s="1">
        <f t="shared" si="0"/>
        <v>198</v>
      </c>
      <c r="G6" s="1">
        <f t="shared" si="0"/>
        <v>164</v>
      </c>
      <c r="H6" s="1">
        <f t="shared" si="0"/>
        <v>180</v>
      </c>
      <c r="J6" s="1" t="s">
        <v>9</v>
      </c>
      <c r="K6" s="1">
        <f aca="true" t="shared" si="1" ref="K6:Q6">SUM(K4:K5)</f>
        <v>139</v>
      </c>
      <c r="L6" s="1">
        <f t="shared" si="1"/>
        <v>147</v>
      </c>
      <c r="M6" s="1">
        <f t="shared" si="1"/>
        <v>150</v>
      </c>
      <c r="N6" s="1">
        <f t="shared" si="1"/>
        <v>169</v>
      </c>
      <c r="O6" s="1">
        <f t="shared" si="1"/>
        <v>187</v>
      </c>
      <c r="P6" s="1">
        <f t="shared" si="1"/>
        <v>159</v>
      </c>
      <c r="Q6" s="1">
        <f t="shared" si="1"/>
        <v>175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131</v>
      </c>
      <c r="C9" s="1">
        <v>140</v>
      </c>
      <c r="D9" s="1">
        <v>133</v>
      </c>
      <c r="E9" s="1">
        <v>133</v>
      </c>
      <c r="F9" s="1">
        <v>129</v>
      </c>
      <c r="G9" s="1">
        <v>132</v>
      </c>
      <c r="H9" s="1">
        <v>195</v>
      </c>
      <c r="J9" s="1" t="s">
        <v>7</v>
      </c>
      <c r="K9" s="1">
        <v>129</v>
      </c>
      <c r="L9" s="1">
        <v>139</v>
      </c>
      <c r="M9" s="1">
        <v>132</v>
      </c>
      <c r="N9" s="1">
        <v>133</v>
      </c>
      <c r="O9" s="1">
        <v>127</v>
      </c>
      <c r="P9" s="1">
        <v>132</v>
      </c>
      <c r="Q9" s="1">
        <v>195</v>
      </c>
    </row>
    <row r="10" spans="1:17" s="3" customFormat="1" ht="24" customHeight="1">
      <c r="A10" s="1" t="s">
        <v>8</v>
      </c>
      <c r="B10" s="1">
        <v>101</v>
      </c>
      <c r="C10" s="1">
        <v>130</v>
      </c>
      <c r="D10" s="1">
        <v>132</v>
      </c>
      <c r="E10" s="1">
        <v>127</v>
      </c>
      <c r="F10" s="1">
        <v>146</v>
      </c>
      <c r="G10" s="1">
        <v>180</v>
      </c>
      <c r="H10" s="1">
        <v>187</v>
      </c>
      <c r="J10" s="1" t="s">
        <v>8</v>
      </c>
      <c r="K10" s="1">
        <v>101</v>
      </c>
      <c r="L10" s="1">
        <v>129</v>
      </c>
      <c r="M10" s="1">
        <v>132</v>
      </c>
      <c r="N10" s="1">
        <v>126</v>
      </c>
      <c r="O10" s="1">
        <v>146</v>
      </c>
      <c r="P10" s="1">
        <v>180</v>
      </c>
      <c r="Q10" s="1">
        <v>187</v>
      </c>
    </row>
    <row r="11" spans="1:17" s="3" customFormat="1" ht="24" customHeight="1">
      <c r="A11" s="1" t="s">
        <v>9</v>
      </c>
      <c r="B11" s="1">
        <f aca="true" t="shared" si="2" ref="B11:H11">SUM(B9:B10)</f>
        <v>232</v>
      </c>
      <c r="C11" s="1">
        <f t="shared" si="2"/>
        <v>270</v>
      </c>
      <c r="D11" s="1">
        <f t="shared" si="2"/>
        <v>265</v>
      </c>
      <c r="E11" s="1">
        <f t="shared" si="2"/>
        <v>260</v>
      </c>
      <c r="F11" s="1">
        <f t="shared" si="2"/>
        <v>275</v>
      </c>
      <c r="G11" s="1">
        <f t="shared" si="2"/>
        <v>312</v>
      </c>
      <c r="H11" s="1">
        <f t="shared" si="2"/>
        <v>382</v>
      </c>
      <c r="J11" s="1" t="s">
        <v>9</v>
      </c>
      <c r="K11" s="1">
        <f aca="true" t="shared" si="3" ref="K11:Q11">SUM(K9:K10)</f>
        <v>230</v>
      </c>
      <c r="L11" s="1">
        <f t="shared" si="3"/>
        <v>268</v>
      </c>
      <c r="M11" s="1">
        <f t="shared" si="3"/>
        <v>264</v>
      </c>
      <c r="N11" s="1">
        <f t="shared" si="3"/>
        <v>259</v>
      </c>
      <c r="O11" s="1">
        <f t="shared" si="3"/>
        <v>273</v>
      </c>
      <c r="P11" s="1">
        <f t="shared" si="3"/>
        <v>312</v>
      </c>
      <c r="Q11" s="1">
        <f t="shared" si="3"/>
        <v>382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110</v>
      </c>
      <c r="C14" s="1">
        <v>120</v>
      </c>
      <c r="D14" s="1">
        <v>103</v>
      </c>
      <c r="E14" s="1">
        <v>65</v>
      </c>
      <c r="F14" s="1">
        <v>21</v>
      </c>
      <c r="G14" s="1">
        <v>3</v>
      </c>
      <c r="H14" s="1">
        <v>0</v>
      </c>
      <c r="J14" s="1" t="s">
        <v>7</v>
      </c>
      <c r="K14" s="1">
        <v>110</v>
      </c>
      <c r="L14" s="1">
        <v>119</v>
      </c>
      <c r="M14" s="1">
        <v>103</v>
      </c>
      <c r="N14" s="1">
        <v>64</v>
      </c>
      <c r="O14" s="1">
        <v>21</v>
      </c>
      <c r="P14" s="1">
        <v>3</v>
      </c>
      <c r="Q14" s="1">
        <v>0</v>
      </c>
    </row>
    <row r="15" spans="1:17" s="3" customFormat="1" ht="24" customHeight="1">
      <c r="A15" s="1" t="s">
        <v>8</v>
      </c>
      <c r="B15" s="1">
        <v>143</v>
      </c>
      <c r="C15" s="1">
        <v>175</v>
      </c>
      <c r="D15" s="1">
        <v>138</v>
      </c>
      <c r="E15" s="1">
        <v>97</v>
      </c>
      <c r="F15" s="1">
        <v>73</v>
      </c>
      <c r="G15" s="1">
        <v>26</v>
      </c>
      <c r="H15" s="1">
        <v>4</v>
      </c>
      <c r="J15" s="1" t="s">
        <v>8</v>
      </c>
      <c r="K15" s="1">
        <v>142</v>
      </c>
      <c r="L15" s="1">
        <v>175</v>
      </c>
      <c r="M15" s="1">
        <v>138</v>
      </c>
      <c r="N15" s="1">
        <v>97</v>
      </c>
      <c r="O15" s="1">
        <v>73</v>
      </c>
      <c r="P15" s="1">
        <v>26</v>
      </c>
      <c r="Q15" s="1">
        <v>4</v>
      </c>
    </row>
    <row r="16" spans="1:17" s="3" customFormat="1" ht="24" customHeight="1">
      <c r="A16" s="1" t="s">
        <v>9</v>
      </c>
      <c r="B16" s="1">
        <f aca="true" t="shared" si="4" ref="B16:H16">SUM(B14:B15)</f>
        <v>253</v>
      </c>
      <c r="C16" s="1">
        <f t="shared" si="4"/>
        <v>295</v>
      </c>
      <c r="D16" s="1">
        <f t="shared" si="4"/>
        <v>241</v>
      </c>
      <c r="E16" s="1">
        <f t="shared" si="4"/>
        <v>162</v>
      </c>
      <c r="F16" s="1">
        <f t="shared" si="4"/>
        <v>94</v>
      </c>
      <c r="G16" s="1">
        <f t="shared" si="4"/>
        <v>29</v>
      </c>
      <c r="H16" s="1">
        <f t="shared" si="4"/>
        <v>4</v>
      </c>
      <c r="J16" s="1" t="s">
        <v>9</v>
      </c>
      <c r="K16" s="1">
        <f aca="true" t="shared" si="5" ref="K16:Q16">SUM(K14:K15)</f>
        <v>252</v>
      </c>
      <c r="L16" s="1">
        <f t="shared" si="5"/>
        <v>294</v>
      </c>
      <c r="M16" s="1">
        <f t="shared" si="5"/>
        <v>241</v>
      </c>
      <c r="N16" s="1">
        <f t="shared" si="5"/>
        <v>161</v>
      </c>
      <c r="O16" s="1">
        <f t="shared" si="5"/>
        <v>94</v>
      </c>
      <c r="P16" s="1">
        <f t="shared" si="5"/>
        <v>29</v>
      </c>
      <c r="Q16" s="1">
        <f t="shared" si="5"/>
        <v>4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1983</v>
      </c>
      <c r="G19" s="1">
        <f>B5+D5+E5+F5+G5+H5+B10+C10+D10+E10+F10+G10+H10+B15+C15+D15+E15+F15+G15+H15+C5</f>
        <v>2243</v>
      </c>
      <c r="H19" s="1">
        <f>SUM(F19:G19)</f>
        <v>4226</v>
      </c>
      <c r="O19" s="1">
        <f>K4+L4+M4+N4+O4+P4+Q4+K9+L9+M9+N9+O9+P9+Q9+K14+L14+M14+N14+O14+P14+Q14</f>
        <v>1963</v>
      </c>
      <c r="P19" s="1">
        <f>K5+M5+N5+O5+P5+Q5+K10+L10+M10+N10+O10+P10+Q10+K15+L15+M15+N15+O15+P15+Q15+L5</f>
        <v>2226</v>
      </c>
      <c r="Q19" s="1">
        <f>SUM(O19:P19)</f>
        <v>4189</v>
      </c>
    </row>
    <row r="20" spans="1:13" ht="13.5">
      <c r="A20" s="4" t="s">
        <v>26</v>
      </c>
      <c r="B20" s="5">
        <f>B6+C6+D6+E6+F6+G6+H6+B11+C11+D11+E11+F11</f>
        <v>2454</v>
      </c>
      <c r="C20" s="6" t="s">
        <v>27</v>
      </c>
      <c r="D20" s="5">
        <f>C11+D11+E11+F11+G11+H11+B16+C16+D16+E16+F16+G16+H16</f>
        <v>2842</v>
      </c>
      <c r="J20" s="4" t="s">
        <v>26</v>
      </c>
      <c r="K20" s="5">
        <f>K6+L6+M6+N6+O6+P6+Q6+K11+L11+M11+N11+O11</f>
        <v>2420</v>
      </c>
      <c r="L20" s="6" t="s">
        <v>27</v>
      </c>
      <c r="M20" s="5">
        <f>L11+M11+N11+O11+P11+Q11+K16+L16+M16+N16+O16+P16+Q16</f>
        <v>2833</v>
      </c>
    </row>
    <row r="21" spans="1:13" ht="13.5">
      <c r="A21" s="4" t="s">
        <v>28</v>
      </c>
      <c r="B21" s="5">
        <f>B20+G11</f>
        <v>2766</v>
      </c>
      <c r="C21" s="6" t="s">
        <v>29</v>
      </c>
      <c r="D21" s="5">
        <f>D20-C11-D11</f>
        <v>2307</v>
      </c>
      <c r="J21" s="4" t="s">
        <v>28</v>
      </c>
      <c r="K21" s="5">
        <f>K20+P11</f>
        <v>2732</v>
      </c>
      <c r="L21" s="6" t="s">
        <v>29</v>
      </c>
      <c r="M21" s="5">
        <f>M20-L11-M11</f>
        <v>2301</v>
      </c>
    </row>
    <row r="22" spans="1:13" ht="13.5">
      <c r="A22" s="4" t="s">
        <v>30</v>
      </c>
      <c r="B22" s="5">
        <f>B21+H11</f>
        <v>3148</v>
      </c>
      <c r="C22" s="6" t="s">
        <v>25</v>
      </c>
      <c r="D22" s="5">
        <f>D21-E11-F11</f>
        <v>1772</v>
      </c>
      <c r="J22" s="4" t="s">
        <v>30</v>
      </c>
      <c r="K22" s="5">
        <f>K21+Q11</f>
        <v>3114</v>
      </c>
      <c r="L22" s="6" t="s">
        <v>25</v>
      </c>
      <c r="M22" s="5">
        <f>M21-N11-O11</f>
        <v>1769</v>
      </c>
    </row>
    <row r="23" spans="3:13" ht="13.5">
      <c r="C23" s="6" t="s">
        <v>31</v>
      </c>
      <c r="D23" s="5">
        <f>D22-G11</f>
        <v>1460</v>
      </c>
      <c r="L23" s="6" t="s">
        <v>31</v>
      </c>
      <c r="M23" s="5">
        <f>M22-P11</f>
        <v>1457</v>
      </c>
    </row>
    <row r="24" spans="3:13" ht="13.5">
      <c r="C24" s="6" t="s">
        <v>32</v>
      </c>
      <c r="D24" s="5">
        <f>D23-H11</f>
        <v>1078</v>
      </c>
      <c r="L24" s="6" t="s">
        <v>32</v>
      </c>
      <c r="M24" s="5">
        <f>M23-Q11</f>
        <v>1075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43</v>
      </c>
      <c r="B1" s="8"/>
      <c r="C1" s="8"/>
      <c r="D1" s="8"/>
      <c r="E1" s="8"/>
      <c r="F1" s="8"/>
      <c r="G1" s="8"/>
      <c r="H1" s="8"/>
      <c r="J1" s="8" t="s">
        <v>44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71</v>
      </c>
      <c r="C4" s="1">
        <v>74</v>
      </c>
      <c r="D4" s="1">
        <v>68</v>
      </c>
      <c r="E4" s="1">
        <v>76</v>
      </c>
      <c r="F4" s="1">
        <v>91</v>
      </c>
      <c r="G4" s="1">
        <v>94</v>
      </c>
      <c r="H4" s="1">
        <v>95</v>
      </c>
      <c r="J4" s="1" t="s">
        <v>7</v>
      </c>
      <c r="K4" s="1">
        <v>69</v>
      </c>
      <c r="L4" s="1">
        <v>74</v>
      </c>
      <c r="M4" s="1">
        <v>68</v>
      </c>
      <c r="N4" s="1">
        <v>74</v>
      </c>
      <c r="O4" s="1">
        <v>87</v>
      </c>
      <c r="P4" s="1">
        <v>92</v>
      </c>
      <c r="Q4" s="1">
        <v>92</v>
      </c>
    </row>
    <row r="5" spans="1:17" s="3" customFormat="1" ht="24" customHeight="1">
      <c r="A5" s="1" t="s">
        <v>8</v>
      </c>
      <c r="B5" s="1">
        <v>72</v>
      </c>
      <c r="C5" s="1">
        <v>70</v>
      </c>
      <c r="D5" s="1">
        <v>84</v>
      </c>
      <c r="E5" s="1">
        <v>99</v>
      </c>
      <c r="F5" s="1">
        <v>103</v>
      </c>
      <c r="G5" s="1">
        <v>74</v>
      </c>
      <c r="H5" s="1">
        <v>83</v>
      </c>
      <c r="J5" s="1" t="s">
        <v>8</v>
      </c>
      <c r="K5" s="1">
        <v>72</v>
      </c>
      <c r="L5" s="1">
        <v>70</v>
      </c>
      <c r="M5" s="1">
        <v>84</v>
      </c>
      <c r="N5" s="1">
        <v>97</v>
      </c>
      <c r="O5" s="1">
        <v>96</v>
      </c>
      <c r="P5" s="1">
        <v>71</v>
      </c>
      <c r="Q5" s="1">
        <v>81</v>
      </c>
    </row>
    <row r="6" spans="1:17" s="3" customFormat="1" ht="24" customHeight="1">
      <c r="A6" s="1" t="s">
        <v>9</v>
      </c>
      <c r="B6" s="1">
        <f aca="true" t="shared" si="0" ref="B6:H6">SUM(B4:B5)</f>
        <v>143</v>
      </c>
      <c r="C6" s="1">
        <f t="shared" si="0"/>
        <v>144</v>
      </c>
      <c r="D6" s="1">
        <f t="shared" si="0"/>
        <v>152</v>
      </c>
      <c r="E6" s="1">
        <f t="shared" si="0"/>
        <v>175</v>
      </c>
      <c r="F6" s="1">
        <f t="shared" si="0"/>
        <v>194</v>
      </c>
      <c r="G6" s="1">
        <f t="shared" si="0"/>
        <v>168</v>
      </c>
      <c r="H6" s="1">
        <f t="shared" si="0"/>
        <v>178</v>
      </c>
      <c r="J6" s="1" t="s">
        <v>9</v>
      </c>
      <c r="K6" s="1">
        <f aca="true" t="shared" si="1" ref="K6:Q6">SUM(K4:K5)</f>
        <v>141</v>
      </c>
      <c r="L6" s="1">
        <f t="shared" si="1"/>
        <v>144</v>
      </c>
      <c r="M6" s="1">
        <f t="shared" si="1"/>
        <v>152</v>
      </c>
      <c r="N6" s="1">
        <f t="shared" si="1"/>
        <v>171</v>
      </c>
      <c r="O6" s="1">
        <f t="shared" si="1"/>
        <v>183</v>
      </c>
      <c r="P6" s="1">
        <f t="shared" si="1"/>
        <v>163</v>
      </c>
      <c r="Q6" s="1">
        <f t="shared" si="1"/>
        <v>173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127</v>
      </c>
      <c r="C9" s="1">
        <v>143</v>
      </c>
      <c r="D9" s="1">
        <v>134</v>
      </c>
      <c r="E9" s="1">
        <v>134</v>
      </c>
      <c r="F9" s="1">
        <v>130</v>
      </c>
      <c r="G9" s="1">
        <v>128</v>
      </c>
      <c r="H9" s="1">
        <v>195</v>
      </c>
      <c r="J9" s="1" t="s">
        <v>7</v>
      </c>
      <c r="K9" s="1">
        <v>125</v>
      </c>
      <c r="L9" s="1">
        <v>142</v>
      </c>
      <c r="M9" s="1">
        <v>133</v>
      </c>
      <c r="N9" s="1">
        <v>134</v>
      </c>
      <c r="O9" s="1">
        <v>128</v>
      </c>
      <c r="P9" s="1">
        <v>128</v>
      </c>
      <c r="Q9" s="1">
        <v>195</v>
      </c>
    </row>
    <row r="10" spans="1:17" s="3" customFormat="1" ht="24" customHeight="1">
      <c r="A10" s="1" t="s">
        <v>8</v>
      </c>
      <c r="B10" s="1">
        <v>107</v>
      </c>
      <c r="C10" s="1">
        <v>125</v>
      </c>
      <c r="D10" s="1">
        <v>133</v>
      </c>
      <c r="E10" s="1">
        <v>129</v>
      </c>
      <c r="F10" s="1">
        <v>145</v>
      </c>
      <c r="G10" s="1">
        <v>179</v>
      </c>
      <c r="H10" s="1">
        <v>188</v>
      </c>
      <c r="J10" s="1" t="s">
        <v>8</v>
      </c>
      <c r="K10" s="1">
        <v>107</v>
      </c>
      <c r="L10" s="1">
        <v>124</v>
      </c>
      <c r="M10" s="1">
        <v>133</v>
      </c>
      <c r="N10" s="1">
        <v>128</v>
      </c>
      <c r="O10" s="1">
        <v>145</v>
      </c>
      <c r="P10" s="1">
        <v>179</v>
      </c>
      <c r="Q10" s="1">
        <v>188</v>
      </c>
    </row>
    <row r="11" spans="1:17" s="3" customFormat="1" ht="24" customHeight="1">
      <c r="A11" s="1" t="s">
        <v>9</v>
      </c>
      <c r="B11" s="1">
        <f aca="true" t="shared" si="2" ref="B11:H11">SUM(B9:B10)</f>
        <v>234</v>
      </c>
      <c r="C11" s="1">
        <f t="shared" si="2"/>
        <v>268</v>
      </c>
      <c r="D11" s="1">
        <f t="shared" si="2"/>
        <v>267</v>
      </c>
      <c r="E11" s="1">
        <f t="shared" si="2"/>
        <v>263</v>
      </c>
      <c r="F11" s="1">
        <f t="shared" si="2"/>
        <v>275</v>
      </c>
      <c r="G11" s="1">
        <f t="shared" si="2"/>
        <v>307</v>
      </c>
      <c r="H11" s="1">
        <f t="shared" si="2"/>
        <v>383</v>
      </c>
      <c r="J11" s="1" t="s">
        <v>9</v>
      </c>
      <c r="K11" s="1">
        <f aca="true" t="shared" si="3" ref="K11:Q11">SUM(K9:K10)</f>
        <v>232</v>
      </c>
      <c r="L11" s="1">
        <f t="shared" si="3"/>
        <v>266</v>
      </c>
      <c r="M11" s="1">
        <f t="shared" si="3"/>
        <v>266</v>
      </c>
      <c r="N11" s="1">
        <f t="shared" si="3"/>
        <v>262</v>
      </c>
      <c r="O11" s="1">
        <f t="shared" si="3"/>
        <v>273</v>
      </c>
      <c r="P11" s="1">
        <f t="shared" si="3"/>
        <v>307</v>
      </c>
      <c r="Q11" s="1">
        <f t="shared" si="3"/>
        <v>383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109</v>
      </c>
      <c r="C14" s="1">
        <v>122</v>
      </c>
      <c r="D14" s="1">
        <v>103</v>
      </c>
      <c r="E14" s="1">
        <v>65</v>
      </c>
      <c r="F14" s="1">
        <v>21</v>
      </c>
      <c r="G14" s="1">
        <v>3</v>
      </c>
      <c r="H14" s="1">
        <v>0</v>
      </c>
      <c r="J14" s="1" t="s">
        <v>7</v>
      </c>
      <c r="K14" s="1">
        <v>109</v>
      </c>
      <c r="L14" s="1">
        <v>121</v>
      </c>
      <c r="M14" s="1">
        <v>103</v>
      </c>
      <c r="N14" s="1">
        <v>64</v>
      </c>
      <c r="O14" s="1">
        <v>21</v>
      </c>
      <c r="P14" s="1">
        <v>3</v>
      </c>
      <c r="Q14" s="1">
        <v>0</v>
      </c>
    </row>
    <row r="15" spans="1:17" s="3" customFormat="1" ht="24" customHeight="1">
      <c r="A15" s="1" t="s">
        <v>8</v>
      </c>
      <c r="B15" s="1">
        <v>137</v>
      </c>
      <c r="C15" s="1">
        <v>177</v>
      </c>
      <c r="D15" s="1">
        <v>140</v>
      </c>
      <c r="E15" s="1">
        <v>97</v>
      </c>
      <c r="F15" s="1">
        <v>73</v>
      </c>
      <c r="G15" s="1">
        <v>26</v>
      </c>
      <c r="H15" s="1">
        <v>5</v>
      </c>
      <c r="J15" s="1" t="s">
        <v>8</v>
      </c>
      <c r="K15" s="1">
        <v>136</v>
      </c>
      <c r="L15" s="1">
        <v>177</v>
      </c>
      <c r="M15" s="1">
        <v>140</v>
      </c>
      <c r="N15" s="1">
        <v>97</v>
      </c>
      <c r="O15" s="1">
        <v>73</v>
      </c>
      <c r="P15" s="1">
        <v>26</v>
      </c>
      <c r="Q15" s="1">
        <v>5</v>
      </c>
    </row>
    <row r="16" spans="1:17" s="3" customFormat="1" ht="24" customHeight="1">
      <c r="A16" s="1" t="s">
        <v>9</v>
      </c>
      <c r="B16" s="1">
        <f aca="true" t="shared" si="4" ref="B16:H16">SUM(B14:B15)</f>
        <v>246</v>
      </c>
      <c r="C16" s="1">
        <f t="shared" si="4"/>
        <v>299</v>
      </c>
      <c r="D16" s="1">
        <f t="shared" si="4"/>
        <v>243</v>
      </c>
      <c r="E16" s="1">
        <f t="shared" si="4"/>
        <v>162</v>
      </c>
      <c r="F16" s="1">
        <f t="shared" si="4"/>
        <v>94</v>
      </c>
      <c r="G16" s="1">
        <f t="shared" si="4"/>
        <v>29</v>
      </c>
      <c r="H16" s="1">
        <f t="shared" si="4"/>
        <v>5</v>
      </c>
      <c r="J16" s="1" t="s">
        <v>9</v>
      </c>
      <c r="K16" s="1">
        <f aca="true" t="shared" si="5" ref="K16:Q16">SUM(K14:K15)</f>
        <v>245</v>
      </c>
      <c r="L16" s="1">
        <f t="shared" si="5"/>
        <v>298</v>
      </c>
      <c r="M16" s="1">
        <f t="shared" si="5"/>
        <v>243</v>
      </c>
      <c r="N16" s="1">
        <f t="shared" si="5"/>
        <v>161</v>
      </c>
      <c r="O16" s="1">
        <f t="shared" si="5"/>
        <v>94</v>
      </c>
      <c r="P16" s="1">
        <f t="shared" si="5"/>
        <v>29</v>
      </c>
      <c r="Q16" s="1">
        <f t="shared" si="5"/>
        <v>5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1983</v>
      </c>
      <c r="G19" s="1">
        <f>B5+D5+E5+F5+G5+H5+B10+C10+D10+E10+F10+G10+H10+B15+C15+D15+E15+F15+G15+H15+C5</f>
        <v>2246</v>
      </c>
      <c r="H19" s="1">
        <f>SUM(F19:G19)</f>
        <v>4229</v>
      </c>
      <c r="O19" s="1">
        <f>K4+L4+M4+N4+O4+P4+Q4+K9+L9+M9+N9+O9+P9+Q9+K14+L14+M14+N14+O14+P14+Q14</f>
        <v>1962</v>
      </c>
      <c r="P19" s="1">
        <f>K5+M5+N5+O5+P5+Q5+K10+L10+M10+N10+O10+P10+Q10+K15+L15+M15+N15+O15+P15+Q15+L5</f>
        <v>2229</v>
      </c>
      <c r="Q19" s="1">
        <f>SUM(O19:P19)</f>
        <v>4191</v>
      </c>
    </row>
    <row r="20" spans="1:13" ht="13.5">
      <c r="A20" s="4" t="s">
        <v>26</v>
      </c>
      <c r="B20" s="5">
        <f>B6+C6+D6+E6+F6+G6+H6+B11+C11+D11+E11+F11</f>
        <v>2461</v>
      </c>
      <c r="C20" s="6" t="s">
        <v>27</v>
      </c>
      <c r="D20" s="5">
        <f>C11+D11+E11+F11+G11+H11+B16+C16+D16+E16+F16+G16+H16</f>
        <v>2841</v>
      </c>
      <c r="J20" s="4" t="s">
        <v>26</v>
      </c>
      <c r="K20" s="5">
        <f>K6+L6+M6+N6+O6+P6+Q6+K11+L11+M11+N11+O11</f>
        <v>2426</v>
      </c>
      <c r="L20" s="6" t="s">
        <v>27</v>
      </c>
      <c r="M20" s="5">
        <f>L11+M11+N11+O11+P11+Q11+K16+L16+M16+N16+O16+P16+Q16</f>
        <v>2832</v>
      </c>
    </row>
    <row r="21" spans="1:13" ht="13.5">
      <c r="A21" s="4" t="s">
        <v>28</v>
      </c>
      <c r="B21" s="5">
        <f>B20+G11</f>
        <v>2768</v>
      </c>
      <c r="C21" s="6" t="s">
        <v>29</v>
      </c>
      <c r="D21" s="5">
        <f>D20-C11-D11</f>
        <v>2306</v>
      </c>
      <c r="J21" s="4" t="s">
        <v>28</v>
      </c>
      <c r="K21" s="5">
        <f>K20+P11</f>
        <v>2733</v>
      </c>
      <c r="L21" s="6" t="s">
        <v>29</v>
      </c>
      <c r="M21" s="5">
        <f>M20-L11-M11</f>
        <v>2300</v>
      </c>
    </row>
    <row r="22" spans="1:13" ht="13.5">
      <c r="A22" s="4" t="s">
        <v>30</v>
      </c>
      <c r="B22" s="5">
        <f>B21+H11</f>
        <v>3151</v>
      </c>
      <c r="C22" s="6" t="s">
        <v>25</v>
      </c>
      <c r="D22" s="5">
        <f>D21-E11-F11</f>
        <v>1768</v>
      </c>
      <c r="J22" s="4" t="s">
        <v>30</v>
      </c>
      <c r="K22" s="5">
        <f>K21+Q11</f>
        <v>3116</v>
      </c>
      <c r="L22" s="6" t="s">
        <v>25</v>
      </c>
      <c r="M22" s="5">
        <f>M21-N11-O11</f>
        <v>1765</v>
      </c>
    </row>
    <row r="23" spans="3:13" ht="13.5">
      <c r="C23" s="6" t="s">
        <v>31</v>
      </c>
      <c r="D23" s="5">
        <f>D22-G11</f>
        <v>1461</v>
      </c>
      <c r="L23" s="6" t="s">
        <v>31</v>
      </c>
      <c r="M23" s="5">
        <f>M22-P11</f>
        <v>1458</v>
      </c>
    </row>
    <row r="24" spans="3:13" ht="13.5">
      <c r="C24" s="6" t="s">
        <v>32</v>
      </c>
      <c r="D24" s="5">
        <f>D23-H11</f>
        <v>1078</v>
      </c>
      <c r="L24" s="6" t="s">
        <v>32</v>
      </c>
      <c r="M24" s="5">
        <f>M23-Q11</f>
        <v>1075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45</v>
      </c>
      <c r="B1" s="8"/>
      <c r="C1" s="8"/>
      <c r="D1" s="8"/>
      <c r="E1" s="8"/>
      <c r="F1" s="8"/>
      <c r="G1" s="8"/>
      <c r="H1" s="8"/>
      <c r="J1" s="8" t="s">
        <v>46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67</v>
      </c>
      <c r="C4" s="1">
        <v>75</v>
      </c>
      <c r="D4" s="1">
        <v>68</v>
      </c>
      <c r="E4" s="1">
        <v>73</v>
      </c>
      <c r="F4" s="1">
        <v>95</v>
      </c>
      <c r="G4" s="1">
        <v>92</v>
      </c>
      <c r="H4" s="1">
        <v>93</v>
      </c>
      <c r="J4" s="1" t="s">
        <v>7</v>
      </c>
      <c r="K4" s="1">
        <v>65</v>
      </c>
      <c r="L4" s="1">
        <v>75</v>
      </c>
      <c r="M4" s="1">
        <v>68</v>
      </c>
      <c r="N4" s="1">
        <v>71</v>
      </c>
      <c r="O4" s="1">
        <v>91</v>
      </c>
      <c r="P4" s="1">
        <v>90</v>
      </c>
      <c r="Q4" s="1">
        <v>90</v>
      </c>
    </row>
    <row r="5" spans="1:17" s="3" customFormat="1" ht="24" customHeight="1">
      <c r="A5" s="1" t="s">
        <v>8</v>
      </c>
      <c r="B5" s="1">
        <v>70</v>
      </c>
      <c r="C5" s="1">
        <v>71</v>
      </c>
      <c r="D5" s="1">
        <v>83</v>
      </c>
      <c r="E5" s="1">
        <v>99</v>
      </c>
      <c r="F5" s="1">
        <v>98</v>
      </c>
      <c r="G5" s="1">
        <v>75</v>
      </c>
      <c r="H5" s="1">
        <v>81</v>
      </c>
      <c r="J5" s="1" t="s">
        <v>8</v>
      </c>
      <c r="K5" s="1">
        <v>70</v>
      </c>
      <c r="L5" s="1">
        <v>71</v>
      </c>
      <c r="M5" s="1">
        <v>83</v>
      </c>
      <c r="N5" s="1">
        <v>98</v>
      </c>
      <c r="O5" s="1">
        <v>90</v>
      </c>
      <c r="P5" s="1">
        <v>72</v>
      </c>
      <c r="Q5" s="1">
        <v>79</v>
      </c>
    </row>
    <row r="6" spans="1:17" s="3" customFormat="1" ht="24" customHeight="1">
      <c r="A6" s="1" t="s">
        <v>9</v>
      </c>
      <c r="B6" s="1">
        <f aca="true" t="shared" si="0" ref="B6:H6">SUM(B4:B5)</f>
        <v>137</v>
      </c>
      <c r="C6" s="1">
        <f t="shared" si="0"/>
        <v>146</v>
      </c>
      <c r="D6" s="1">
        <f t="shared" si="0"/>
        <v>151</v>
      </c>
      <c r="E6" s="1">
        <f t="shared" si="0"/>
        <v>172</v>
      </c>
      <c r="F6" s="1">
        <f t="shared" si="0"/>
        <v>193</v>
      </c>
      <c r="G6" s="1">
        <f t="shared" si="0"/>
        <v>167</v>
      </c>
      <c r="H6" s="1">
        <f t="shared" si="0"/>
        <v>174</v>
      </c>
      <c r="J6" s="1" t="s">
        <v>9</v>
      </c>
      <c r="K6" s="1">
        <f aca="true" t="shared" si="1" ref="K6:Q6">SUM(K4:K5)</f>
        <v>135</v>
      </c>
      <c r="L6" s="1">
        <f t="shared" si="1"/>
        <v>146</v>
      </c>
      <c r="M6" s="1">
        <f t="shared" si="1"/>
        <v>151</v>
      </c>
      <c r="N6" s="1">
        <f t="shared" si="1"/>
        <v>169</v>
      </c>
      <c r="O6" s="1">
        <f t="shared" si="1"/>
        <v>181</v>
      </c>
      <c r="P6" s="1">
        <f t="shared" si="1"/>
        <v>162</v>
      </c>
      <c r="Q6" s="1">
        <f t="shared" si="1"/>
        <v>169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126</v>
      </c>
      <c r="C9" s="1">
        <v>143</v>
      </c>
      <c r="D9" s="1">
        <v>134</v>
      </c>
      <c r="E9" s="1">
        <v>131</v>
      </c>
      <c r="F9" s="1">
        <v>130</v>
      </c>
      <c r="G9" s="1">
        <v>127</v>
      </c>
      <c r="H9" s="1">
        <v>198</v>
      </c>
      <c r="J9" s="1" t="s">
        <v>7</v>
      </c>
      <c r="K9" s="1">
        <v>124</v>
      </c>
      <c r="L9" s="1">
        <v>142</v>
      </c>
      <c r="M9" s="1">
        <v>133</v>
      </c>
      <c r="N9" s="1">
        <v>131</v>
      </c>
      <c r="O9" s="1">
        <v>128</v>
      </c>
      <c r="P9" s="1">
        <v>127</v>
      </c>
      <c r="Q9" s="1">
        <v>198</v>
      </c>
    </row>
    <row r="10" spans="1:17" s="3" customFormat="1" ht="24" customHeight="1">
      <c r="A10" s="1" t="s">
        <v>8</v>
      </c>
      <c r="B10" s="1">
        <v>109</v>
      </c>
      <c r="C10" s="1">
        <v>124</v>
      </c>
      <c r="D10" s="1">
        <v>135</v>
      </c>
      <c r="E10" s="1">
        <v>128</v>
      </c>
      <c r="F10" s="1">
        <v>145</v>
      </c>
      <c r="G10" s="1">
        <v>181</v>
      </c>
      <c r="H10" s="1">
        <v>188</v>
      </c>
      <c r="J10" s="1" t="s">
        <v>8</v>
      </c>
      <c r="K10" s="1">
        <v>109</v>
      </c>
      <c r="L10" s="1">
        <v>123</v>
      </c>
      <c r="M10" s="1">
        <v>135</v>
      </c>
      <c r="N10" s="1">
        <v>127</v>
      </c>
      <c r="O10" s="1">
        <v>145</v>
      </c>
      <c r="P10" s="1">
        <v>181</v>
      </c>
      <c r="Q10" s="1">
        <v>188</v>
      </c>
    </row>
    <row r="11" spans="1:17" s="3" customFormat="1" ht="24" customHeight="1">
      <c r="A11" s="1" t="s">
        <v>9</v>
      </c>
      <c r="B11" s="1">
        <f aca="true" t="shared" si="2" ref="B11:H11">SUM(B9:B10)</f>
        <v>235</v>
      </c>
      <c r="C11" s="1">
        <f t="shared" si="2"/>
        <v>267</v>
      </c>
      <c r="D11" s="1">
        <f t="shared" si="2"/>
        <v>269</v>
      </c>
      <c r="E11" s="1">
        <f t="shared" si="2"/>
        <v>259</v>
      </c>
      <c r="F11" s="1">
        <f t="shared" si="2"/>
        <v>275</v>
      </c>
      <c r="G11" s="1">
        <f t="shared" si="2"/>
        <v>308</v>
      </c>
      <c r="H11" s="1">
        <f t="shared" si="2"/>
        <v>386</v>
      </c>
      <c r="J11" s="1" t="s">
        <v>9</v>
      </c>
      <c r="K11" s="1">
        <f aca="true" t="shared" si="3" ref="K11:Q11">SUM(K9:K10)</f>
        <v>233</v>
      </c>
      <c r="L11" s="1">
        <f t="shared" si="3"/>
        <v>265</v>
      </c>
      <c r="M11" s="1">
        <f t="shared" si="3"/>
        <v>268</v>
      </c>
      <c r="N11" s="1">
        <f t="shared" si="3"/>
        <v>258</v>
      </c>
      <c r="O11" s="1">
        <f t="shared" si="3"/>
        <v>273</v>
      </c>
      <c r="P11" s="1">
        <f t="shared" si="3"/>
        <v>308</v>
      </c>
      <c r="Q11" s="1">
        <f t="shared" si="3"/>
        <v>386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105</v>
      </c>
      <c r="C14" s="1">
        <v>123</v>
      </c>
      <c r="D14" s="1">
        <v>106</v>
      </c>
      <c r="E14" s="1">
        <v>64</v>
      </c>
      <c r="F14" s="1">
        <v>20</v>
      </c>
      <c r="G14" s="1">
        <v>3</v>
      </c>
      <c r="H14" s="1">
        <v>0</v>
      </c>
      <c r="J14" s="1" t="s">
        <v>7</v>
      </c>
      <c r="K14" s="1">
        <v>105</v>
      </c>
      <c r="L14" s="1">
        <v>122</v>
      </c>
      <c r="M14" s="1">
        <v>106</v>
      </c>
      <c r="N14" s="1">
        <v>63</v>
      </c>
      <c r="O14" s="1">
        <v>20</v>
      </c>
      <c r="P14" s="1">
        <v>3</v>
      </c>
      <c r="Q14" s="1">
        <v>0</v>
      </c>
    </row>
    <row r="15" spans="1:17" s="3" customFormat="1" ht="24" customHeight="1">
      <c r="A15" s="1" t="s">
        <v>8</v>
      </c>
      <c r="B15" s="1">
        <v>139</v>
      </c>
      <c r="C15" s="1">
        <v>173</v>
      </c>
      <c r="D15" s="1">
        <v>142</v>
      </c>
      <c r="E15" s="1">
        <v>97</v>
      </c>
      <c r="F15" s="1">
        <v>75</v>
      </c>
      <c r="G15" s="1">
        <v>26</v>
      </c>
      <c r="H15" s="1">
        <v>5</v>
      </c>
      <c r="J15" s="1" t="s">
        <v>8</v>
      </c>
      <c r="K15" s="1">
        <v>138</v>
      </c>
      <c r="L15" s="1">
        <v>173</v>
      </c>
      <c r="M15" s="1">
        <v>142</v>
      </c>
      <c r="N15" s="1">
        <v>97</v>
      </c>
      <c r="O15" s="1">
        <v>75</v>
      </c>
      <c r="P15" s="1">
        <v>26</v>
      </c>
      <c r="Q15" s="1">
        <v>5</v>
      </c>
    </row>
    <row r="16" spans="1:17" s="3" customFormat="1" ht="24" customHeight="1">
      <c r="A16" s="1" t="s">
        <v>9</v>
      </c>
      <c r="B16" s="1">
        <f aca="true" t="shared" si="4" ref="B16:H16">SUM(B14:B15)</f>
        <v>244</v>
      </c>
      <c r="C16" s="1">
        <f t="shared" si="4"/>
        <v>296</v>
      </c>
      <c r="D16" s="1">
        <f t="shared" si="4"/>
        <v>248</v>
      </c>
      <c r="E16" s="1">
        <f t="shared" si="4"/>
        <v>161</v>
      </c>
      <c r="F16" s="1">
        <f t="shared" si="4"/>
        <v>95</v>
      </c>
      <c r="G16" s="1">
        <f t="shared" si="4"/>
        <v>29</v>
      </c>
      <c r="H16" s="1">
        <f t="shared" si="4"/>
        <v>5</v>
      </c>
      <c r="J16" s="1" t="s">
        <v>9</v>
      </c>
      <c r="K16" s="1">
        <f aca="true" t="shared" si="5" ref="K16:Q16">SUM(K14:K15)</f>
        <v>243</v>
      </c>
      <c r="L16" s="1">
        <f t="shared" si="5"/>
        <v>295</v>
      </c>
      <c r="M16" s="1">
        <f t="shared" si="5"/>
        <v>248</v>
      </c>
      <c r="N16" s="1">
        <f t="shared" si="5"/>
        <v>160</v>
      </c>
      <c r="O16" s="1">
        <f t="shared" si="5"/>
        <v>95</v>
      </c>
      <c r="P16" s="1">
        <f t="shared" si="5"/>
        <v>29</v>
      </c>
      <c r="Q16" s="1">
        <f t="shared" si="5"/>
        <v>5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1973</v>
      </c>
      <c r="G19" s="1">
        <f>B5+D5+E5+F5+G5+H5+B10+C10+D10+E10+F10+G10+H10+B15+C15+D15+E15+F15+G15+H15+C5</f>
        <v>2244</v>
      </c>
      <c r="H19" s="1">
        <f>SUM(F19:G19)</f>
        <v>4217</v>
      </c>
      <c r="O19" s="1">
        <f>K4+L4+M4+N4+O4+P4+Q4+K9+L9+M9+N9+O9+P9+Q9+K14+L14+M14+N14+O14+P14+Q14</f>
        <v>1952</v>
      </c>
      <c r="P19" s="1">
        <f>K5+M5+N5+O5+P5+Q5+K10+L10+M10+N10+O10+P10+Q10+K15+L15+M15+N15+O15+P15+Q15+L5</f>
        <v>2227</v>
      </c>
      <c r="Q19" s="1">
        <f>SUM(O19:P19)</f>
        <v>4179</v>
      </c>
    </row>
    <row r="20" spans="1:13" ht="13.5">
      <c r="A20" s="4" t="s">
        <v>26</v>
      </c>
      <c r="B20" s="5">
        <f>B6+C6+D6+E6+F6+G6+H6+B11+C11+D11+E11+F11</f>
        <v>2445</v>
      </c>
      <c r="C20" s="6" t="s">
        <v>27</v>
      </c>
      <c r="D20" s="5">
        <f>C11+D11+E11+F11+G11+H11+B16+C16+D16+E16+F16+G16+H16</f>
        <v>2842</v>
      </c>
      <c r="J20" s="4" t="s">
        <v>26</v>
      </c>
      <c r="K20" s="5">
        <f>K6+L6+M6+N6+O6+P6+Q6+K11+L11+M11+N11+O11</f>
        <v>2410</v>
      </c>
      <c r="L20" s="6" t="s">
        <v>27</v>
      </c>
      <c r="M20" s="5">
        <f>L11+M11+N11+O11+P11+Q11+K16+L16+M16+N16+O16+P16+Q16</f>
        <v>2833</v>
      </c>
    </row>
    <row r="21" spans="1:13" ht="13.5">
      <c r="A21" s="4" t="s">
        <v>28</v>
      </c>
      <c r="B21" s="5">
        <f>B20+G11</f>
        <v>2753</v>
      </c>
      <c r="C21" s="6" t="s">
        <v>29</v>
      </c>
      <c r="D21" s="5">
        <f>D20-C11-D11</f>
        <v>2306</v>
      </c>
      <c r="J21" s="4" t="s">
        <v>28</v>
      </c>
      <c r="K21" s="5">
        <f>K20+P11</f>
        <v>2718</v>
      </c>
      <c r="L21" s="6" t="s">
        <v>29</v>
      </c>
      <c r="M21" s="5">
        <f>M20-L11-M11</f>
        <v>2300</v>
      </c>
    </row>
    <row r="22" spans="1:13" ht="13.5">
      <c r="A22" s="4" t="s">
        <v>30</v>
      </c>
      <c r="B22" s="5">
        <f>B21+H11</f>
        <v>3139</v>
      </c>
      <c r="C22" s="6" t="s">
        <v>25</v>
      </c>
      <c r="D22" s="5">
        <f>D21-E11-F11</f>
        <v>1772</v>
      </c>
      <c r="J22" s="4" t="s">
        <v>30</v>
      </c>
      <c r="K22" s="5">
        <f>K21+Q11</f>
        <v>3104</v>
      </c>
      <c r="L22" s="6" t="s">
        <v>25</v>
      </c>
      <c r="M22" s="5">
        <f>M21-N11-O11</f>
        <v>1769</v>
      </c>
    </row>
    <row r="23" spans="3:13" ht="13.5">
      <c r="C23" s="6" t="s">
        <v>31</v>
      </c>
      <c r="D23" s="5">
        <f>D22-G11</f>
        <v>1464</v>
      </c>
      <c r="L23" s="6" t="s">
        <v>31</v>
      </c>
      <c r="M23" s="5">
        <f>M22-P11</f>
        <v>1461</v>
      </c>
    </row>
    <row r="24" spans="3:13" ht="13.5">
      <c r="C24" s="6" t="s">
        <v>32</v>
      </c>
      <c r="D24" s="5">
        <f>D23-H11</f>
        <v>1078</v>
      </c>
      <c r="L24" s="6" t="s">
        <v>32</v>
      </c>
      <c r="M24" s="5">
        <f>M23-Q11</f>
        <v>1075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F1">
      <selection activeCell="O10" sqref="O10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47</v>
      </c>
      <c r="B1" s="8"/>
      <c r="C1" s="8"/>
      <c r="D1" s="8"/>
      <c r="E1" s="8"/>
      <c r="F1" s="8"/>
      <c r="G1" s="8"/>
      <c r="H1" s="8"/>
      <c r="J1" s="8" t="s">
        <v>48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70</v>
      </c>
      <c r="C4" s="1">
        <v>76</v>
      </c>
      <c r="D4" s="1">
        <v>68</v>
      </c>
      <c r="E4" s="1">
        <v>70</v>
      </c>
      <c r="F4" s="1">
        <v>94</v>
      </c>
      <c r="G4" s="1">
        <v>93</v>
      </c>
      <c r="H4" s="1">
        <v>93</v>
      </c>
      <c r="J4" s="1" t="s">
        <v>7</v>
      </c>
      <c r="K4" s="1">
        <v>68</v>
      </c>
      <c r="L4" s="1">
        <v>76</v>
      </c>
      <c r="M4" s="1">
        <v>68</v>
      </c>
      <c r="N4" s="1">
        <v>70</v>
      </c>
      <c r="O4" s="1">
        <v>91</v>
      </c>
      <c r="P4" s="1">
        <v>91</v>
      </c>
      <c r="Q4" s="1">
        <v>90</v>
      </c>
    </row>
    <row r="5" spans="1:17" s="3" customFormat="1" ht="24" customHeight="1">
      <c r="A5" s="1" t="s">
        <v>8</v>
      </c>
      <c r="B5" s="1">
        <v>70</v>
      </c>
      <c r="C5" s="1">
        <v>72</v>
      </c>
      <c r="D5" s="1">
        <v>83</v>
      </c>
      <c r="E5" s="1">
        <v>96</v>
      </c>
      <c r="F5" s="1">
        <v>96</v>
      </c>
      <c r="G5" s="1">
        <v>74</v>
      </c>
      <c r="H5" s="1">
        <v>81</v>
      </c>
      <c r="J5" s="1" t="s">
        <v>8</v>
      </c>
      <c r="K5" s="1">
        <v>70</v>
      </c>
      <c r="L5" s="1">
        <v>72</v>
      </c>
      <c r="M5" s="1">
        <v>83</v>
      </c>
      <c r="N5" s="1">
        <v>96</v>
      </c>
      <c r="O5" s="1">
        <v>89</v>
      </c>
      <c r="P5" s="1">
        <v>72</v>
      </c>
      <c r="Q5" s="1">
        <v>79</v>
      </c>
    </row>
    <row r="6" spans="1:17" s="3" customFormat="1" ht="24" customHeight="1">
      <c r="A6" s="1" t="s">
        <v>9</v>
      </c>
      <c r="B6" s="1">
        <f aca="true" t="shared" si="0" ref="B6:H6">SUM(B4:B5)</f>
        <v>140</v>
      </c>
      <c r="C6" s="1">
        <f t="shared" si="0"/>
        <v>148</v>
      </c>
      <c r="D6" s="1">
        <f t="shared" si="0"/>
        <v>151</v>
      </c>
      <c r="E6" s="1">
        <f t="shared" si="0"/>
        <v>166</v>
      </c>
      <c r="F6" s="1">
        <f t="shared" si="0"/>
        <v>190</v>
      </c>
      <c r="G6" s="1">
        <f t="shared" si="0"/>
        <v>167</v>
      </c>
      <c r="H6" s="1">
        <f t="shared" si="0"/>
        <v>174</v>
      </c>
      <c r="J6" s="1" t="s">
        <v>9</v>
      </c>
      <c r="K6" s="1">
        <f aca="true" t="shared" si="1" ref="K6:Q6">SUM(K4:K5)</f>
        <v>138</v>
      </c>
      <c r="L6" s="1">
        <f t="shared" si="1"/>
        <v>148</v>
      </c>
      <c r="M6" s="1">
        <f t="shared" si="1"/>
        <v>151</v>
      </c>
      <c r="N6" s="1">
        <f t="shared" si="1"/>
        <v>166</v>
      </c>
      <c r="O6" s="1">
        <f t="shared" si="1"/>
        <v>180</v>
      </c>
      <c r="P6" s="1">
        <f t="shared" si="1"/>
        <v>163</v>
      </c>
      <c r="Q6" s="1">
        <f t="shared" si="1"/>
        <v>169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128</v>
      </c>
      <c r="C9" s="1">
        <v>142</v>
      </c>
      <c r="D9" s="1">
        <v>131</v>
      </c>
      <c r="E9" s="1">
        <v>133</v>
      </c>
      <c r="F9" s="1">
        <v>129</v>
      </c>
      <c r="G9" s="1">
        <v>129</v>
      </c>
      <c r="H9" s="1">
        <v>199</v>
      </c>
      <c r="J9" s="1" t="s">
        <v>7</v>
      </c>
      <c r="K9" s="1">
        <v>125</v>
      </c>
      <c r="L9" s="1">
        <v>141</v>
      </c>
      <c r="M9" s="1">
        <v>130</v>
      </c>
      <c r="N9" s="1">
        <v>133</v>
      </c>
      <c r="O9" s="1">
        <v>127</v>
      </c>
      <c r="P9" s="1">
        <v>129</v>
      </c>
      <c r="Q9" s="1">
        <v>199</v>
      </c>
    </row>
    <row r="10" spans="1:17" s="3" customFormat="1" ht="24" customHeight="1">
      <c r="A10" s="1" t="s">
        <v>8</v>
      </c>
      <c r="B10" s="1">
        <v>108</v>
      </c>
      <c r="C10" s="1">
        <v>123</v>
      </c>
      <c r="D10" s="1">
        <v>138</v>
      </c>
      <c r="E10" s="1">
        <v>127</v>
      </c>
      <c r="F10" s="1">
        <v>142</v>
      </c>
      <c r="G10" s="1">
        <v>183</v>
      </c>
      <c r="H10" s="1">
        <v>187</v>
      </c>
      <c r="J10" s="1" t="s">
        <v>8</v>
      </c>
      <c r="K10" s="1">
        <v>108</v>
      </c>
      <c r="L10" s="1">
        <v>122</v>
      </c>
      <c r="M10" s="1">
        <v>138</v>
      </c>
      <c r="N10" s="1">
        <v>126</v>
      </c>
      <c r="O10" s="1">
        <v>142</v>
      </c>
      <c r="P10" s="1">
        <v>183</v>
      </c>
      <c r="Q10" s="1">
        <v>187</v>
      </c>
    </row>
    <row r="11" spans="1:17" s="3" customFormat="1" ht="24" customHeight="1">
      <c r="A11" s="1" t="s">
        <v>9</v>
      </c>
      <c r="B11" s="1">
        <f aca="true" t="shared" si="2" ref="B11:H11">SUM(B9:B10)</f>
        <v>236</v>
      </c>
      <c r="C11" s="1">
        <f t="shared" si="2"/>
        <v>265</v>
      </c>
      <c r="D11" s="1">
        <f t="shared" si="2"/>
        <v>269</v>
      </c>
      <c r="E11" s="1">
        <f t="shared" si="2"/>
        <v>260</v>
      </c>
      <c r="F11" s="1">
        <f t="shared" si="2"/>
        <v>271</v>
      </c>
      <c r="G11" s="1">
        <f t="shared" si="2"/>
        <v>312</v>
      </c>
      <c r="H11" s="1">
        <f t="shared" si="2"/>
        <v>386</v>
      </c>
      <c r="J11" s="1" t="s">
        <v>9</v>
      </c>
      <c r="K11" s="1">
        <f aca="true" t="shared" si="3" ref="K11:Q11">SUM(K9:K10)</f>
        <v>233</v>
      </c>
      <c r="L11" s="1">
        <f t="shared" si="3"/>
        <v>263</v>
      </c>
      <c r="M11" s="1">
        <f t="shared" si="3"/>
        <v>268</v>
      </c>
      <c r="N11" s="1">
        <f t="shared" si="3"/>
        <v>259</v>
      </c>
      <c r="O11" s="1">
        <f t="shared" si="3"/>
        <v>269</v>
      </c>
      <c r="P11" s="1">
        <f t="shared" si="3"/>
        <v>312</v>
      </c>
      <c r="Q11" s="1">
        <f t="shared" si="3"/>
        <v>386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102</v>
      </c>
      <c r="C14" s="1">
        <v>124</v>
      </c>
      <c r="D14" s="1">
        <v>105</v>
      </c>
      <c r="E14" s="1">
        <v>65</v>
      </c>
      <c r="F14" s="1">
        <v>20</v>
      </c>
      <c r="G14" s="1">
        <v>3</v>
      </c>
      <c r="H14" s="1">
        <v>0</v>
      </c>
      <c r="J14" s="1" t="s">
        <v>7</v>
      </c>
      <c r="K14" s="1">
        <v>102</v>
      </c>
      <c r="L14" s="1">
        <v>123</v>
      </c>
      <c r="M14" s="1">
        <v>105</v>
      </c>
      <c r="N14" s="1">
        <v>64</v>
      </c>
      <c r="O14" s="1">
        <v>20</v>
      </c>
      <c r="P14" s="1">
        <v>3</v>
      </c>
      <c r="Q14" s="1">
        <v>0</v>
      </c>
    </row>
    <row r="15" spans="1:17" s="3" customFormat="1" ht="24" customHeight="1">
      <c r="A15" s="1" t="s">
        <v>8</v>
      </c>
      <c r="B15" s="1">
        <v>137</v>
      </c>
      <c r="C15" s="1">
        <v>172</v>
      </c>
      <c r="D15" s="1">
        <v>142</v>
      </c>
      <c r="E15" s="1">
        <v>98</v>
      </c>
      <c r="F15" s="1">
        <v>72</v>
      </c>
      <c r="G15" s="1">
        <v>26</v>
      </c>
      <c r="H15" s="1">
        <v>4</v>
      </c>
      <c r="J15" s="1" t="s">
        <v>8</v>
      </c>
      <c r="K15" s="1">
        <v>136</v>
      </c>
      <c r="L15" s="1">
        <v>172</v>
      </c>
      <c r="M15" s="1">
        <v>142</v>
      </c>
      <c r="N15" s="1">
        <v>98</v>
      </c>
      <c r="O15" s="1">
        <v>72</v>
      </c>
      <c r="P15" s="1">
        <v>26</v>
      </c>
      <c r="Q15" s="1">
        <v>4</v>
      </c>
    </row>
    <row r="16" spans="1:17" s="3" customFormat="1" ht="24" customHeight="1">
      <c r="A16" s="1" t="s">
        <v>9</v>
      </c>
      <c r="B16" s="1">
        <f aca="true" t="shared" si="4" ref="B16:H16">SUM(B14:B15)</f>
        <v>239</v>
      </c>
      <c r="C16" s="1">
        <f t="shared" si="4"/>
        <v>296</v>
      </c>
      <c r="D16" s="1">
        <f t="shared" si="4"/>
        <v>247</v>
      </c>
      <c r="E16" s="1">
        <f t="shared" si="4"/>
        <v>163</v>
      </c>
      <c r="F16" s="1">
        <f t="shared" si="4"/>
        <v>92</v>
      </c>
      <c r="G16" s="1">
        <f t="shared" si="4"/>
        <v>29</v>
      </c>
      <c r="H16" s="1">
        <f t="shared" si="4"/>
        <v>4</v>
      </c>
      <c r="J16" s="1" t="s">
        <v>9</v>
      </c>
      <c r="K16" s="1">
        <f aca="true" t="shared" si="5" ref="K16:Q16">SUM(K14:K15)</f>
        <v>238</v>
      </c>
      <c r="L16" s="1">
        <f t="shared" si="5"/>
        <v>295</v>
      </c>
      <c r="M16" s="1">
        <f t="shared" si="5"/>
        <v>247</v>
      </c>
      <c r="N16" s="1">
        <f t="shared" si="5"/>
        <v>162</v>
      </c>
      <c r="O16" s="1">
        <f t="shared" si="5"/>
        <v>92</v>
      </c>
      <c r="P16" s="1">
        <f t="shared" si="5"/>
        <v>29</v>
      </c>
      <c r="Q16" s="1">
        <f t="shared" si="5"/>
        <v>4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1974</v>
      </c>
      <c r="G19" s="1">
        <f>B5+D5+E5+F5+G5+H5+B10+C10+D10+E10+F10+G10+H10+B15+C15+D15+E15+F15+G15+H15+C5</f>
        <v>2231</v>
      </c>
      <c r="H19" s="1">
        <f>SUM(F19:G19)</f>
        <v>4205</v>
      </c>
      <c r="O19" s="1">
        <f>K4+L4+M4+N4+O4+P4+Q4+K9+L9+M9+N9+O9+P9+Q9+K14+L14+M14+N14+O14+P14+Q14</f>
        <v>1955</v>
      </c>
      <c r="P19" s="1">
        <f>K5+M5+N5+O5+P5+Q5+K10+L10+M10+N10+O10+P10+Q10+K15+L15+M15+N15+O15+P15+Q15+L5</f>
        <v>2217</v>
      </c>
      <c r="Q19" s="1">
        <f>SUM(O19:P19)</f>
        <v>4172</v>
      </c>
    </row>
    <row r="20" spans="1:13" ht="13.5">
      <c r="A20" s="4" t="s">
        <v>26</v>
      </c>
      <c r="B20" s="5">
        <f>B6+C6+D6+E6+F6+G6+H6+B11+C11+D11+E11+F11</f>
        <v>2437</v>
      </c>
      <c r="C20" s="6" t="s">
        <v>27</v>
      </c>
      <c r="D20" s="5">
        <f>C11+D11+E11+F11+G11+H11+B16+C16+D16+E16+F16+G16+H16</f>
        <v>2833</v>
      </c>
      <c r="J20" s="4" t="s">
        <v>26</v>
      </c>
      <c r="K20" s="5">
        <f>K6+L6+M6+N6+O6+P6+Q6+K11+L11+M11+N11+O11</f>
        <v>2407</v>
      </c>
      <c r="L20" s="6" t="s">
        <v>27</v>
      </c>
      <c r="M20" s="5">
        <f>L11+M11+N11+O11+P11+Q11+K16+L16+M16+N16+O16+P16+Q16</f>
        <v>2824</v>
      </c>
    </row>
    <row r="21" spans="1:13" ht="13.5">
      <c r="A21" s="4" t="s">
        <v>28</v>
      </c>
      <c r="B21" s="5">
        <f>B20+G11</f>
        <v>2749</v>
      </c>
      <c r="C21" s="6" t="s">
        <v>29</v>
      </c>
      <c r="D21" s="5">
        <f>D20-C11-D11</f>
        <v>2299</v>
      </c>
      <c r="J21" s="4" t="s">
        <v>28</v>
      </c>
      <c r="K21" s="5">
        <f>K20+P11</f>
        <v>2719</v>
      </c>
      <c r="L21" s="6" t="s">
        <v>29</v>
      </c>
      <c r="M21" s="5">
        <f>M20-L11-M11</f>
        <v>2293</v>
      </c>
    </row>
    <row r="22" spans="1:13" ht="13.5">
      <c r="A22" s="4" t="s">
        <v>30</v>
      </c>
      <c r="B22" s="5">
        <f>B21+H11</f>
        <v>3135</v>
      </c>
      <c r="C22" s="6" t="s">
        <v>25</v>
      </c>
      <c r="D22" s="5">
        <f>D21-E11-F11</f>
        <v>1768</v>
      </c>
      <c r="J22" s="4" t="s">
        <v>30</v>
      </c>
      <c r="K22" s="5">
        <f>K21+Q11</f>
        <v>3105</v>
      </c>
      <c r="L22" s="6" t="s">
        <v>25</v>
      </c>
      <c r="M22" s="5">
        <f>M21-N11-O11</f>
        <v>1765</v>
      </c>
    </row>
    <row r="23" spans="3:13" ht="13.5">
      <c r="C23" s="6" t="s">
        <v>31</v>
      </c>
      <c r="D23" s="5">
        <f>D22-G11</f>
        <v>1456</v>
      </c>
      <c r="L23" s="6" t="s">
        <v>31</v>
      </c>
      <c r="M23" s="5">
        <f>M22-P11</f>
        <v>1453</v>
      </c>
    </row>
    <row r="24" spans="3:13" ht="13.5">
      <c r="C24" s="6" t="s">
        <v>32</v>
      </c>
      <c r="D24" s="5">
        <f>D23-H11</f>
        <v>1070</v>
      </c>
      <c r="L24" s="6" t="s">
        <v>32</v>
      </c>
      <c r="M24" s="5">
        <f>M23-Q11</f>
        <v>1067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豊浦町役場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ｋｅｎｋｏｕ－１</dc:creator>
  <cp:keywords/>
  <dc:description/>
  <cp:lastModifiedBy>菅原　彩加</cp:lastModifiedBy>
  <cp:lastPrinted>2013-05-01T00:13:25Z</cp:lastPrinted>
  <dcterms:created xsi:type="dcterms:W3CDTF">2001-01-16T07:38:48Z</dcterms:created>
  <dcterms:modified xsi:type="dcterms:W3CDTF">2017-01-11T05:30:01Z</dcterms:modified>
  <cp:category/>
  <cp:version/>
  <cp:contentType/>
  <cp:contentStatus/>
</cp:coreProperties>
</file>